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20\INFORMES\SGR\JUNIO 2020\"/>
    </mc:Choice>
  </mc:AlternateContent>
  <bookViews>
    <workbookView xWindow="0" yWindow="0" windowWidth="28800" windowHeight="12435" tabRatio="748" firstSheet="2" activeTab="6"/>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Hoja1" sheetId="8" r:id="rId6"/>
    <sheet name="CONSOLIDADO" sheetId="4" r:id="rId7"/>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MINERAL'!$A$10:$O$1161</definedName>
    <definedName name="_xlnm._FilterDatabase" localSheetId="6"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O1153" i="7" l="1"/>
  <c r="N1154" i="7" l="1"/>
  <c r="E1154" i="7"/>
  <c r="M1154" i="7" l="1"/>
  <c r="L1154" i="7"/>
  <c r="L1156" i="7" s="1"/>
  <c r="K1154" i="7"/>
  <c r="K1156" i="7" s="1"/>
  <c r="J1154" i="7"/>
  <c r="J1156" i="7" s="1"/>
  <c r="I1154" i="7"/>
  <c r="I1156" i="7" s="1"/>
  <c r="H1154" i="7"/>
  <c r="H1156" i="7" s="1"/>
  <c r="G1154" i="7"/>
  <c r="G1156" i="7" s="1"/>
  <c r="F1154" i="7"/>
  <c r="F1156" i="7" s="1"/>
  <c r="O1155" i="7"/>
  <c r="E1156" i="7"/>
  <c r="M1156" i="7" l="1"/>
  <c r="N1156" i="7"/>
  <c r="O1158" i="7" l="1"/>
  <c r="O1158" i="5" l="1"/>
  <c r="A8" i="4" l="1"/>
  <c r="G1154" i="4" l="1"/>
  <c r="H1154" i="4" s="1"/>
  <c r="G1157" i="4"/>
  <c r="H1157" i="4" s="1"/>
  <c r="G1156" i="4" l="1"/>
  <c r="O1151" i="7" l="1"/>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G1152" i="4"/>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G10" i="4"/>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H1151" i="4" s="1"/>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H1156" i="4" s="1"/>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H23" i="4" s="1"/>
  <c r="C31" i="4"/>
  <c r="C43" i="4"/>
  <c r="C51" i="4"/>
  <c r="C63" i="4"/>
  <c r="C71" i="4"/>
  <c r="C83" i="4"/>
  <c r="C91" i="4"/>
  <c r="C107" i="4"/>
  <c r="C119" i="4"/>
  <c r="C127" i="4"/>
  <c r="C143" i="4"/>
  <c r="C151" i="4"/>
  <c r="C163" i="4"/>
  <c r="C179" i="4"/>
  <c r="C187" i="4"/>
  <c r="C199" i="4"/>
  <c r="H199" i="4" s="1"/>
  <c r="C211" i="4"/>
  <c r="C219" i="4"/>
  <c r="C231" i="4"/>
  <c r="C239" i="4"/>
  <c r="C251" i="4"/>
  <c r="C263" i="4"/>
  <c r="C271" i="4"/>
  <c r="C283" i="4"/>
  <c r="C291" i="4"/>
  <c r="C303" i="4"/>
  <c r="C311" i="4"/>
  <c r="C319" i="4"/>
  <c r="C327" i="4"/>
  <c r="C335" i="4"/>
  <c r="C343" i="4"/>
  <c r="C351" i="4"/>
  <c r="C359" i="4"/>
  <c r="C367" i="4"/>
  <c r="C379" i="4"/>
  <c r="C387" i="4"/>
  <c r="C395" i="4"/>
  <c r="C403" i="4"/>
  <c r="C411" i="4"/>
  <c r="C419" i="4"/>
  <c r="H419" i="4" s="1"/>
  <c r="C427" i="4"/>
  <c r="C435" i="4"/>
  <c r="C447" i="4"/>
  <c r="C455" i="4"/>
  <c r="C463" i="4"/>
  <c r="C471" i="4"/>
  <c r="C475" i="4"/>
  <c r="C479" i="4"/>
  <c r="C487" i="4"/>
  <c r="C491" i="4"/>
  <c r="C495" i="4"/>
  <c r="C499" i="4"/>
  <c r="C503" i="4"/>
  <c r="C507" i="4"/>
  <c r="C511" i="4"/>
  <c r="C515" i="4"/>
  <c r="H515" i="4" s="1"/>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H55" i="4" s="1"/>
  <c r="C67" i="4"/>
  <c r="C79" i="4"/>
  <c r="C87" i="4"/>
  <c r="C95" i="4"/>
  <c r="C103" i="4"/>
  <c r="C111" i="4"/>
  <c r="C123" i="4"/>
  <c r="C131" i="4"/>
  <c r="H131" i="4" s="1"/>
  <c r="C139" i="4"/>
  <c r="C147" i="4"/>
  <c r="C159" i="4"/>
  <c r="C167" i="4"/>
  <c r="C175" i="4"/>
  <c r="C183" i="4"/>
  <c r="C195" i="4"/>
  <c r="C203" i="4"/>
  <c r="H203" i="4" s="1"/>
  <c r="C215" i="4"/>
  <c r="C227" i="4"/>
  <c r="C235" i="4"/>
  <c r="C247" i="4"/>
  <c r="C259" i="4"/>
  <c r="C267" i="4"/>
  <c r="C279" i="4"/>
  <c r="C287" i="4"/>
  <c r="H287" i="4" s="1"/>
  <c r="C295" i="4"/>
  <c r="C307" i="4"/>
  <c r="C315" i="4"/>
  <c r="C323" i="4"/>
  <c r="C331" i="4"/>
  <c r="C339" i="4"/>
  <c r="C347" i="4"/>
  <c r="C355" i="4"/>
  <c r="H355" i="4" s="1"/>
  <c r="C363" i="4"/>
  <c r="C375" i="4"/>
  <c r="C383" i="4"/>
  <c r="C391" i="4"/>
  <c r="C399" i="4"/>
  <c r="C407" i="4"/>
  <c r="C415" i="4"/>
  <c r="C423" i="4"/>
  <c r="H423" i="4" s="1"/>
  <c r="C431" i="4"/>
  <c r="C439" i="4"/>
  <c r="C443" i="4"/>
  <c r="C451" i="4"/>
  <c r="C459" i="4"/>
  <c r="C467" i="4"/>
  <c r="C483" i="4"/>
  <c r="C531" i="4"/>
  <c r="H531" i="4" s="1"/>
  <c r="C13" i="4"/>
  <c r="C17" i="4"/>
  <c r="C21" i="4"/>
  <c r="C25" i="4"/>
  <c r="C29" i="4"/>
  <c r="C33" i="4"/>
  <c r="C37" i="4"/>
  <c r="C41" i="4"/>
  <c r="H41" i="4" s="1"/>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H22" i="4" s="1"/>
  <c r="C42" i="4"/>
  <c r="C62" i="4"/>
  <c r="C74" i="4"/>
  <c r="C90" i="4"/>
  <c r="C98" i="4"/>
  <c r="C102" i="4"/>
  <c r="C106" i="4"/>
  <c r="C110" i="4"/>
  <c r="H110" i="4" s="1"/>
  <c r="C118" i="4"/>
  <c r="C130" i="4"/>
  <c r="C134" i="4"/>
  <c r="C138" i="4"/>
  <c r="C142" i="4"/>
  <c r="C146" i="4"/>
  <c r="C150" i="4"/>
  <c r="C154" i="4"/>
  <c r="H154" i="4" s="1"/>
  <c r="C158" i="4"/>
  <c r="C162" i="4"/>
  <c r="C166" i="4"/>
  <c r="C170" i="4"/>
  <c r="C174" i="4"/>
  <c r="C178" i="4"/>
  <c r="C182" i="4"/>
  <c r="C186" i="4"/>
  <c r="H186" i="4" s="1"/>
  <c r="C190" i="4"/>
  <c r="C194" i="4"/>
  <c r="C198" i="4"/>
  <c r="C202" i="4"/>
  <c r="C206" i="4"/>
  <c r="C210" i="4"/>
  <c r="C214" i="4"/>
  <c r="C218" i="4"/>
  <c r="H218" i="4" s="1"/>
  <c r="C222" i="4"/>
  <c r="C226" i="4"/>
  <c r="C230" i="4"/>
  <c r="C234" i="4"/>
  <c r="C238" i="4"/>
  <c r="C242" i="4"/>
  <c r="C246" i="4"/>
  <c r="C250" i="4"/>
  <c r="H250" i="4" s="1"/>
  <c r="C254" i="4"/>
  <c r="C258" i="4"/>
  <c r="C262" i="4"/>
  <c r="C266" i="4"/>
  <c r="C270" i="4"/>
  <c r="C274" i="4"/>
  <c r="C278" i="4"/>
  <c r="C282" i="4"/>
  <c r="H282" i="4" s="1"/>
  <c r="C286" i="4"/>
  <c r="C290" i="4"/>
  <c r="C18" i="4"/>
  <c r="C26" i="4"/>
  <c r="C38" i="4"/>
  <c r="C46" i="4"/>
  <c r="C58" i="4"/>
  <c r="C70" i="4"/>
  <c r="H70" i="4" s="1"/>
  <c r="C82" i="4"/>
  <c r="C94" i="4"/>
  <c r="C114" i="4"/>
  <c r="C19" i="4"/>
  <c r="C39" i="4"/>
  <c r="C59" i="4"/>
  <c r="C75" i="4"/>
  <c r="C99" i="4"/>
  <c r="H99" i="4" s="1"/>
  <c r="C115" i="4"/>
  <c r="C135" i="4"/>
  <c r="C155" i="4"/>
  <c r="C171" i="4"/>
  <c r="C191" i="4"/>
  <c r="C207" i="4"/>
  <c r="C223" i="4"/>
  <c r="C243" i="4"/>
  <c r="H243" i="4" s="1"/>
  <c r="C255" i="4"/>
  <c r="C275" i="4"/>
  <c r="C299" i="4"/>
  <c r="C371" i="4"/>
  <c r="C361" i="4"/>
  <c r="C365" i="4"/>
  <c r="C373" i="4"/>
  <c r="C377" i="4"/>
  <c r="H377" i="4" s="1"/>
  <c r="C381" i="4"/>
  <c r="C385" i="4"/>
  <c r="C389" i="4"/>
  <c r="C393" i="4"/>
  <c r="C397" i="4"/>
  <c r="C401" i="4"/>
  <c r="C405" i="4"/>
  <c r="C409" i="4"/>
  <c r="H409" i="4" s="1"/>
  <c r="C413" i="4"/>
  <c r="C417" i="4"/>
  <c r="C421" i="4"/>
  <c r="C425" i="4"/>
  <c r="C429" i="4"/>
  <c r="C433" i="4"/>
  <c r="C437" i="4"/>
  <c r="C441" i="4"/>
  <c r="H441" i="4" s="1"/>
  <c r="C445" i="4"/>
  <c r="C449" i="4"/>
  <c r="C453" i="4"/>
  <c r="C457" i="4"/>
  <c r="C461" i="4"/>
  <c r="C465" i="4"/>
  <c r="C469" i="4"/>
  <c r="C473" i="4"/>
  <c r="H473" i="4" s="1"/>
  <c r="C477" i="4"/>
  <c r="C481" i="4"/>
  <c r="C485" i="4"/>
  <c r="C489" i="4"/>
  <c r="C493" i="4"/>
  <c r="C497" i="4"/>
  <c r="C501" i="4"/>
  <c r="C505" i="4"/>
  <c r="H505" i="4" s="1"/>
  <c r="C509" i="4"/>
  <c r="C513" i="4"/>
  <c r="C517" i="4"/>
  <c r="C521" i="4"/>
  <c r="C525" i="4"/>
  <c r="C529" i="4"/>
  <c r="C533" i="4"/>
  <c r="C537" i="4"/>
  <c r="H537" i="4" s="1"/>
  <c r="C541" i="4"/>
  <c r="C545" i="4"/>
  <c r="C549" i="4"/>
  <c r="C553" i="4"/>
  <c r="C557" i="4"/>
  <c r="C561" i="4"/>
  <c r="C565" i="4"/>
  <c r="C569" i="4"/>
  <c r="H569" i="4" s="1"/>
  <c r="C573" i="4"/>
  <c r="C577" i="4"/>
  <c r="C581" i="4"/>
  <c r="C585" i="4"/>
  <c r="C589" i="4"/>
  <c r="C593" i="4"/>
  <c r="C597" i="4"/>
  <c r="C601" i="4"/>
  <c r="H601" i="4" s="1"/>
  <c r="C605" i="4"/>
  <c r="C609" i="4"/>
  <c r="C613" i="4"/>
  <c r="C617" i="4"/>
  <c r="C621" i="4"/>
  <c r="C625" i="4"/>
  <c r="C629" i="4"/>
  <c r="C633" i="4"/>
  <c r="H633" i="4" s="1"/>
  <c r="C637" i="4"/>
  <c r="C641" i="4"/>
  <c r="C645" i="4"/>
  <c r="C649" i="4"/>
  <c r="C653" i="4"/>
  <c r="C657" i="4"/>
  <c r="C661" i="4"/>
  <c r="C665" i="4"/>
  <c r="H665" i="4" s="1"/>
  <c r="C669" i="4"/>
  <c r="C673" i="4"/>
  <c r="C677" i="4"/>
  <c r="C681" i="4"/>
  <c r="C685" i="4"/>
  <c r="C689" i="4"/>
  <c r="C693" i="4"/>
  <c r="C697" i="4"/>
  <c r="H697" i="4" s="1"/>
  <c r="C701" i="4"/>
  <c r="C705" i="4"/>
  <c r="C709" i="4"/>
  <c r="C713" i="4"/>
  <c r="C717" i="4"/>
  <c r="C721" i="4"/>
  <c r="C725" i="4"/>
  <c r="C729" i="4"/>
  <c r="H729" i="4" s="1"/>
  <c r="C733" i="4"/>
  <c r="C737" i="4"/>
  <c r="C741" i="4"/>
  <c r="C745" i="4"/>
  <c r="C749" i="4"/>
  <c r="C753" i="4"/>
  <c r="C757" i="4"/>
  <c r="C761" i="4"/>
  <c r="H761" i="4" s="1"/>
  <c r="C765" i="4"/>
  <c r="C769" i="4"/>
  <c r="C773" i="4"/>
  <c r="C777" i="4"/>
  <c r="C781" i="4"/>
  <c r="C785" i="4"/>
  <c r="C789" i="4"/>
  <c r="C793" i="4"/>
  <c r="H793" i="4" s="1"/>
  <c r="C797" i="4"/>
  <c r="C801" i="4"/>
  <c r="C805" i="4"/>
  <c r="C809" i="4"/>
  <c r="C813" i="4"/>
  <c r="C817" i="4"/>
  <c r="C821" i="4"/>
  <c r="C825" i="4"/>
  <c r="H825" i="4" s="1"/>
  <c r="C829" i="4"/>
  <c r="C833" i="4"/>
  <c r="C837" i="4"/>
  <c r="C841" i="4"/>
  <c r="C845" i="4"/>
  <c r="C849" i="4"/>
  <c r="C853" i="4"/>
  <c r="C857" i="4"/>
  <c r="H857" i="4" s="1"/>
  <c r="C861" i="4"/>
  <c r="C865" i="4"/>
  <c r="C869" i="4"/>
  <c r="C873" i="4"/>
  <c r="C877" i="4"/>
  <c r="C881" i="4"/>
  <c r="C885" i="4"/>
  <c r="C889" i="4"/>
  <c r="H889" i="4" s="1"/>
  <c r="C893" i="4"/>
  <c r="C897" i="4"/>
  <c r="C901" i="4"/>
  <c r="C905" i="4"/>
  <c r="C909" i="4"/>
  <c r="C913" i="4"/>
  <c r="C917" i="4"/>
  <c r="C921" i="4"/>
  <c r="H921" i="4" s="1"/>
  <c r="C925" i="4"/>
  <c r="C929" i="4"/>
  <c r="C933" i="4"/>
  <c r="C937" i="4"/>
  <c r="C941" i="4"/>
  <c r="C945" i="4"/>
  <c r="C949" i="4"/>
  <c r="C953" i="4"/>
  <c r="H953" i="4" s="1"/>
  <c r="C957" i="4"/>
  <c r="C961" i="4"/>
  <c r="C965" i="4"/>
  <c r="C969" i="4"/>
  <c r="C973" i="4"/>
  <c r="C977" i="4"/>
  <c r="C981" i="4"/>
  <c r="C985" i="4"/>
  <c r="H985" i="4" s="1"/>
  <c r="C989" i="4"/>
  <c r="C993" i="4"/>
  <c r="C997" i="4"/>
  <c r="C1001" i="4"/>
  <c r="C1005" i="4"/>
  <c r="C1009" i="4"/>
  <c r="C1013" i="4"/>
  <c r="C1017" i="4"/>
  <c r="H1017" i="4" s="1"/>
  <c r="C1021" i="4"/>
  <c r="C1025" i="4"/>
  <c r="C1029" i="4"/>
  <c r="C1033" i="4"/>
  <c r="C1037" i="4"/>
  <c r="C1041" i="4"/>
  <c r="C1045" i="4"/>
  <c r="C1049" i="4"/>
  <c r="H1049" i="4" s="1"/>
  <c r="C1053" i="4"/>
  <c r="C1057" i="4"/>
  <c r="C1061" i="4"/>
  <c r="C1065" i="4"/>
  <c r="C1069" i="4"/>
  <c r="C1073" i="4"/>
  <c r="C1077" i="4"/>
  <c r="C1081" i="4"/>
  <c r="H1081" i="4" s="1"/>
  <c r="C1085" i="4"/>
  <c r="C1089" i="4"/>
  <c r="C1093" i="4"/>
  <c r="C1097" i="4"/>
  <c r="C1101" i="4"/>
  <c r="C1105" i="4"/>
  <c r="C1109" i="4"/>
  <c r="C1113" i="4"/>
  <c r="H1113" i="4" s="1"/>
  <c r="C1117" i="4"/>
  <c r="C1121" i="4"/>
  <c r="C1125" i="4"/>
  <c r="C1129" i="4"/>
  <c r="C1133" i="4"/>
  <c r="C1137" i="4"/>
  <c r="C1141" i="4"/>
  <c r="C1145" i="4"/>
  <c r="H1145" i="4" s="1"/>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H314" i="4" s="1"/>
  <c r="C318" i="4"/>
  <c r="C322" i="4"/>
  <c r="C326" i="4"/>
  <c r="C330" i="4"/>
  <c r="C334" i="4"/>
  <c r="C338" i="4"/>
  <c r="C342" i="4"/>
  <c r="C346" i="4"/>
  <c r="H346" i="4" s="1"/>
  <c r="C350" i="4"/>
  <c r="C354" i="4"/>
  <c r="C358" i="4"/>
  <c r="C362" i="4"/>
  <c r="C366" i="4"/>
  <c r="C370" i="4"/>
  <c r="C374" i="4"/>
  <c r="C378" i="4"/>
  <c r="H378" i="4" s="1"/>
  <c r="C382" i="4"/>
  <c r="C386" i="4"/>
  <c r="C390" i="4"/>
  <c r="C394" i="4"/>
  <c r="C398" i="4"/>
  <c r="C402" i="4"/>
  <c r="C406" i="4"/>
  <c r="C410" i="4"/>
  <c r="H410" i="4" s="1"/>
  <c r="C414" i="4"/>
  <c r="C418" i="4"/>
  <c r="C422" i="4"/>
  <c r="C426" i="4"/>
  <c r="C430" i="4"/>
  <c r="C434" i="4"/>
  <c r="C438" i="4"/>
  <c r="C442" i="4"/>
  <c r="H442" i="4" s="1"/>
  <c r="C446" i="4"/>
  <c r="C450" i="4"/>
  <c r="C454" i="4"/>
  <c r="C458" i="4"/>
  <c r="C462" i="4"/>
  <c r="C466" i="4"/>
  <c r="C470" i="4"/>
  <c r="C474" i="4"/>
  <c r="H474" i="4" s="1"/>
  <c r="C478" i="4"/>
  <c r="C482" i="4"/>
  <c r="C486" i="4"/>
  <c r="C490" i="4"/>
  <c r="C494" i="4"/>
  <c r="C498" i="4"/>
  <c r="C502" i="4"/>
  <c r="C506" i="4"/>
  <c r="H506" i="4" s="1"/>
  <c r="C510" i="4"/>
  <c r="C514" i="4"/>
  <c r="C518" i="4"/>
  <c r="C522" i="4"/>
  <c r="C526" i="4"/>
  <c r="C530" i="4"/>
  <c r="C534" i="4"/>
  <c r="C538" i="4"/>
  <c r="H538" i="4" s="1"/>
  <c r="C542" i="4"/>
  <c r="C546" i="4"/>
  <c r="C550" i="4"/>
  <c r="C554" i="4"/>
  <c r="C558" i="4"/>
  <c r="C562" i="4"/>
  <c r="C566" i="4"/>
  <c r="C570" i="4"/>
  <c r="H570" i="4" s="1"/>
  <c r="C574" i="4"/>
  <c r="C578" i="4"/>
  <c r="C582" i="4"/>
  <c r="C586" i="4"/>
  <c r="C590" i="4"/>
  <c r="C594" i="4"/>
  <c r="C598" i="4"/>
  <c r="C602" i="4"/>
  <c r="H602" i="4" s="1"/>
  <c r="C606" i="4"/>
  <c r="C610" i="4"/>
  <c r="C614" i="4"/>
  <c r="C618" i="4"/>
  <c r="C622" i="4"/>
  <c r="C626" i="4"/>
  <c r="C630" i="4"/>
  <c r="C634" i="4"/>
  <c r="H634" i="4" s="1"/>
  <c r="C638" i="4"/>
  <c r="C642" i="4"/>
  <c r="C646" i="4"/>
  <c r="C650" i="4"/>
  <c r="C654" i="4"/>
  <c r="C658" i="4"/>
  <c r="C662" i="4"/>
  <c r="C666" i="4"/>
  <c r="C670" i="4"/>
  <c r="C674" i="4"/>
  <c r="C678" i="4"/>
  <c r="C682" i="4"/>
  <c r="C686" i="4"/>
  <c r="C690" i="4"/>
  <c r="C694" i="4"/>
  <c r="C698" i="4"/>
  <c r="H698" i="4" s="1"/>
  <c r="C702" i="4"/>
  <c r="C706" i="4"/>
  <c r="C710" i="4"/>
  <c r="C714" i="4"/>
  <c r="C718" i="4"/>
  <c r="C722" i="4"/>
  <c r="C726" i="4"/>
  <c r="C730" i="4"/>
  <c r="H730" i="4" s="1"/>
  <c r="C734" i="4"/>
  <c r="C738" i="4"/>
  <c r="C742" i="4"/>
  <c r="C746" i="4"/>
  <c r="C750" i="4"/>
  <c r="C754" i="4"/>
  <c r="C758" i="4"/>
  <c r="C762" i="4"/>
  <c r="H762" i="4" s="1"/>
  <c r="C766" i="4"/>
  <c r="C770" i="4"/>
  <c r="C774" i="4"/>
  <c r="C778" i="4"/>
  <c r="C782" i="4"/>
  <c r="C786" i="4"/>
  <c r="C790" i="4"/>
  <c r="C794" i="4"/>
  <c r="H794" i="4" s="1"/>
  <c r="C798" i="4"/>
  <c r="C802" i="4"/>
  <c r="C806" i="4"/>
  <c r="C810" i="4"/>
  <c r="C814" i="4"/>
  <c r="C818" i="4"/>
  <c r="C822" i="4"/>
  <c r="C826" i="4"/>
  <c r="H826" i="4" s="1"/>
  <c r="C830" i="4"/>
  <c r="C834" i="4"/>
  <c r="C838" i="4"/>
  <c r="C842" i="4"/>
  <c r="C846" i="4"/>
  <c r="C850" i="4"/>
  <c r="C854" i="4"/>
  <c r="C858" i="4"/>
  <c r="H858" i="4" s="1"/>
  <c r="C862" i="4"/>
  <c r="C866" i="4"/>
  <c r="C870" i="4"/>
  <c r="C874" i="4"/>
  <c r="C878" i="4"/>
  <c r="C882" i="4"/>
  <c r="C886" i="4"/>
  <c r="C890" i="4"/>
  <c r="H890" i="4" s="1"/>
  <c r="C894" i="4"/>
  <c r="C898" i="4"/>
  <c r="C902" i="4"/>
  <c r="C906" i="4"/>
  <c r="C910" i="4"/>
  <c r="C914" i="4"/>
  <c r="C918" i="4"/>
  <c r="C922" i="4"/>
  <c r="H922" i="4" s="1"/>
  <c r="C926" i="4"/>
  <c r="C930" i="4"/>
  <c r="C934" i="4"/>
  <c r="C938" i="4"/>
  <c r="C942" i="4"/>
  <c r="C946" i="4"/>
  <c r="C950" i="4"/>
  <c r="C954" i="4"/>
  <c r="H954" i="4" s="1"/>
  <c r="C958" i="4"/>
  <c r="C962" i="4"/>
  <c r="C966" i="4"/>
  <c r="C970" i="4"/>
  <c r="C974" i="4"/>
  <c r="C978" i="4"/>
  <c r="C982" i="4"/>
  <c r="C986" i="4"/>
  <c r="H986" i="4" s="1"/>
  <c r="C990" i="4"/>
  <c r="C994" i="4"/>
  <c r="C998" i="4"/>
  <c r="C1002" i="4"/>
  <c r="C1006" i="4"/>
  <c r="C1010" i="4"/>
  <c r="C1014" i="4"/>
  <c r="C1018" i="4"/>
  <c r="H1018" i="4" s="1"/>
  <c r="C1022" i="4"/>
  <c r="C1026" i="4"/>
  <c r="C1030" i="4"/>
  <c r="C1034" i="4"/>
  <c r="C1038" i="4"/>
  <c r="C1042" i="4"/>
  <c r="C1046" i="4"/>
  <c r="C1050" i="4"/>
  <c r="H1050" i="4" s="1"/>
  <c r="C1054" i="4"/>
  <c r="C1058" i="4"/>
  <c r="C1062" i="4"/>
  <c r="C1066" i="4"/>
  <c r="C1070" i="4"/>
  <c r="C1074" i="4"/>
  <c r="C1078" i="4"/>
  <c r="C1082" i="4"/>
  <c r="H1082" i="4" s="1"/>
  <c r="C1086" i="4"/>
  <c r="C1090" i="4"/>
  <c r="C1094" i="4"/>
  <c r="C1098" i="4"/>
  <c r="C1102" i="4"/>
  <c r="C1106" i="4"/>
  <c r="C1110" i="4"/>
  <c r="C1114" i="4"/>
  <c r="H1114" i="4" s="1"/>
  <c r="C1118" i="4"/>
  <c r="C1122" i="4"/>
  <c r="C1126" i="4"/>
  <c r="C1130" i="4"/>
  <c r="C1134" i="4"/>
  <c r="C1138" i="4"/>
  <c r="C1142" i="4"/>
  <c r="C1146" i="4"/>
  <c r="H1146" i="4" s="1"/>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H1152" i="4" s="1"/>
  <c r="D111" i="4"/>
  <c r="D343" i="4"/>
  <c r="C300" i="4"/>
  <c r="C304" i="4"/>
  <c r="C308" i="4"/>
  <c r="C312" i="4"/>
  <c r="C316" i="4"/>
  <c r="C320" i="4"/>
  <c r="C324" i="4"/>
  <c r="H324" i="4" s="1"/>
  <c r="C328" i="4"/>
  <c r="C332" i="4"/>
  <c r="C336" i="4"/>
  <c r="C340" i="4"/>
  <c r="C344" i="4"/>
  <c r="C348" i="4"/>
  <c r="C352" i="4"/>
  <c r="C356" i="4"/>
  <c r="H356" i="4" s="1"/>
  <c r="C360" i="4"/>
  <c r="C364" i="4"/>
  <c r="C368" i="4"/>
  <c r="C372" i="4"/>
  <c r="C376" i="4"/>
  <c r="C380" i="4"/>
  <c r="C384" i="4"/>
  <c r="C388" i="4"/>
  <c r="H388" i="4" s="1"/>
  <c r="C392" i="4"/>
  <c r="C396" i="4"/>
  <c r="C400" i="4"/>
  <c r="C404" i="4"/>
  <c r="C408" i="4"/>
  <c r="C412" i="4"/>
  <c r="C416" i="4"/>
  <c r="C420" i="4"/>
  <c r="H420" i="4" s="1"/>
  <c r="C424" i="4"/>
  <c r="C428" i="4"/>
  <c r="C432" i="4"/>
  <c r="C436" i="4"/>
  <c r="C440" i="4"/>
  <c r="C444" i="4"/>
  <c r="C448" i="4"/>
  <c r="C452" i="4"/>
  <c r="H452" i="4" s="1"/>
  <c r="C456" i="4"/>
  <c r="C460" i="4"/>
  <c r="C464" i="4"/>
  <c r="C468" i="4"/>
  <c r="C472" i="4"/>
  <c r="C476" i="4"/>
  <c r="C480" i="4"/>
  <c r="C484" i="4"/>
  <c r="H484" i="4" s="1"/>
  <c r="C488" i="4"/>
  <c r="C492" i="4"/>
  <c r="C496" i="4"/>
  <c r="C500" i="4"/>
  <c r="C504" i="4"/>
  <c r="C508" i="4"/>
  <c r="C512" i="4"/>
  <c r="C516" i="4"/>
  <c r="H516" i="4" s="1"/>
  <c r="C520" i="4"/>
  <c r="C524" i="4"/>
  <c r="C528" i="4"/>
  <c r="C532" i="4"/>
  <c r="C536" i="4"/>
  <c r="C540" i="4"/>
  <c r="C544" i="4"/>
  <c r="C548" i="4"/>
  <c r="H548" i="4" s="1"/>
  <c r="C552" i="4"/>
  <c r="C556" i="4"/>
  <c r="C560" i="4"/>
  <c r="C564" i="4"/>
  <c r="C568" i="4"/>
  <c r="C572" i="4"/>
  <c r="C576" i="4"/>
  <c r="C580" i="4"/>
  <c r="H580" i="4" s="1"/>
  <c r="C584" i="4"/>
  <c r="C588" i="4"/>
  <c r="C592" i="4"/>
  <c r="C596" i="4"/>
  <c r="C600" i="4"/>
  <c r="C604" i="4"/>
  <c r="C608" i="4"/>
  <c r="C612" i="4"/>
  <c r="H612" i="4" s="1"/>
  <c r="C616" i="4"/>
  <c r="C620" i="4"/>
  <c r="C624" i="4"/>
  <c r="C628" i="4"/>
  <c r="C632" i="4"/>
  <c r="C636" i="4"/>
  <c r="C640" i="4"/>
  <c r="C644" i="4"/>
  <c r="H644" i="4" s="1"/>
  <c r="C648" i="4"/>
  <c r="C652" i="4"/>
  <c r="C656" i="4"/>
  <c r="C660" i="4"/>
  <c r="C664" i="4"/>
  <c r="C668" i="4"/>
  <c r="C672" i="4"/>
  <c r="C676" i="4"/>
  <c r="H676" i="4" s="1"/>
  <c r="C680" i="4"/>
  <c r="C684" i="4"/>
  <c r="C688" i="4"/>
  <c r="C692" i="4"/>
  <c r="C696" i="4"/>
  <c r="C700" i="4"/>
  <c r="C704" i="4"/>
  <c r="C708" i="4"/>
  <c r="H708" i="4" s="1"/>
  <c r="C712" i="4"/>
  <c r="C716" i="4"/>
  <c r="C720" i="4"/>
  <c r="C724" i="4"/>
  <c r="C728" i="4"/>
  <c r="C732" i="4"/>
  <c r="C736" i="4"/>
  <c r="C740" i="4"/>
  <c r="H740" i="4" s="1"/>
  <c r="C744" i="4"/>
  <c r="C748" i="4"/>
  <c r="C752" i="4"/>
  <c r="C756" i="4"/>
  <c r="C760" i="4"/>
  <c r="C764" i="4"/>
  <c r="C768" i="4"/>
  <c r="C772" i="4"/>
  <c r="H772" i="4" s="1"/>
  <c r="C776" i="4"/>
  <c r="C780" i="4"/>
  <c r="C784" i="4"/>
  <c r="C788" i="4"/>
  <c r="C792" i="4"/>
  <c r="C796" i="4"/>
  <c r="C800" i="4"/>
  <c r="C804" i="4"/>
  <c r="H804" i="4" s="1"/>
  <c r="C808" i="4"/>
  <c r="C812" i="4"/>
  <c r="C816" i="4"/>
  <c r="C820" i="4"/>
  <c r="C824" i="4"/>
  <c r="C828" i="4"/>
  <c r="C832" i="4"/>
  <c r="C836" i="4"/>
  <c r="H836" i="4" s="1"/>
  <c r="C840" i="4"/>
  <c r="C844" i="4"/>
  <c r="C848" i="4"/>
  <c r="C852" i="4"/>
  <c r="C856" i="4"/>
  <c r="C860" i="4"/>
  <c r="C864" i="4"/>
  <c r="C868" i="4"/>
  <c r="H868" i="4" s="1"/>
  <c r="C872" i="4"/>
  <c r="C876" i="4"/>
  <c r="C880" i="4"/>
  <c r="C884" i="4"/>
  <c r="C888" i="4"/>
  <c r="C892" i="4"/>
  <c r="C896" i="4"/>
  <c r="C900" i="4"/>
  <c r="H900" i="4" s="1"/>
  <c r="C904" i="4"/>
  <c r="C908" i="4"/>
  <c r="C912" i="4"/>
  <c r="C916" i="4"/>
  <c r="C920" i="4"/>
  <c r="C924" i="4"/>
  <c r="C928" i="4"/>
  <c r="C932" i="4"/>
  <c r="H932" i="4" s="1"/>
  <c r="C936" i="4"/>
  <c r="C940" i="4"/>
  <c r="C944" i="4"/>
  <c r="C948" i="4"/>
  <c r="C952" i="4"/>
  <c r="C956" i="4"/>
  <c r="C960" i="4"/>
  <c r="C964" i="4"/>
  <c r="H964" i="4" s="1"/>
  <c r="C968" i="4"/>
  <c r="C972" i="4"/>
  <c r="C976" i="4"/>
  <c r="C980" i="4"/>
  <c r="C984" i="4"/>
  <c r="C988" i="4"/>
  <c r="C992" i="4"/>
  <c r="C996" i="4"/>
  <c r="H996" i="4" s="1"/>
  <c r="C1000" i="4"/>
  <c r="C1004" i="4"/>
  <c r="C1008" i="4"/>
  <c r="C1012" i="4"/>
  <c r="C1016" i="4"/>
  <c r="C1020" i="4"/>
  <c r="C1024" i="4"/>
  <c r="C1028" i="4"/>
  <c r="H1028" i="4" s="1"/>
  <c r="C1032" i="4"/>
  <c r="C1036" i="4"/>
  <c r="C1040" i="4"/>
  <c r="C1044" i="4"/>
  <c r="C1048" i="4"/>
  <c r="C1052" i="4"/>
  <c r="C1056" i="4"/>
  <c r="C1060" i="4"/>
  <c r="H1060" i="4" s="1"/>
  <c r="C1064" i="4"/>
  <c r="C1068" i="4"/>
  <c r="C1072" i="4"/>
  <c r="C1076" i="4"/>
  <c r="C1080" i="4"/>
  <c r="C1084" i="4"/>
  <c r="C1088" i="4"/>
  <c r="C1092" i="4"/>
  <c r="H1092" i="4" s="1"/>
  <c r="C1096" i="4"/>
  <c r="C1100" i="4"/>
  <c r="C1104" i="4"/>
  <c r="C1108" i="4"/>
  <c r="C1112" i="4"/>
  <c r="C1116" i="4"/>
  <c r="C1120" i="4"/>
  <c r="C1124" i="4"/>
  <c r="H1124" i="4" s="1"/>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H1079" i="4" l="1"/>
  <c r="H887" i="4"/>
  <c r="H727" i="4"/>
  <c r="H599" i="4"/>
  <c r="H233" i="4"/>
  <c r="H73" i="4"/>
  <c r="H34" i="4"/>
  <c r="H272" i="4"/>
  <c r="H240" i="4"/>
  <c r="H208" i="4"/>
  <c r="H176" i="4"/>
  <c r="H144" i="4"/>
  <c r="H112" i="4"/>
  <c r="H48" i="4"/>
  <c r="H16" i="4"/>
  <c r="H479" i="4"/>
  <c r="H107" i="4"/>
  <c r="H1120" i="4"/>
  <c r="H1088" i="4"/>
  <c r="H1056" i="4"/>
  <c r="H1024" i="4"/>
  <c r="H992" i="4"/>
  <c r="H960" i="4"/>
  <c r="H928" i="4"/>
  <c r="H896" i="4"/>
  <c r="H864" i="4"/>
  <c r="H832" i="4"/>
  <c r="H800" i="4"/>
  <c r="H768" i="4"/>
  <c r="H736" i="4"/>
  <c r="H704" i="4"/>
  <c r="H672" i="4"/>
  <c r="H640" i="4"/>
  <c r="H608" i="4"/>
  <c r="H576" i="4"/>
  <c r="H544" i="4"/>
  <c r="H512" i="4"/>
  <c r="H480" i="4"/>
  <c r="H448" i="4"/>
  <c r="H416" i="4"/>
  <c r="H384" i="4"/>
  <c r="H352" i="4"/>
  <c r="H320" i="4"/>
  <c r="H1015" i="4"/>
  <c r="H823" i="4"/>
  <c r="H695" i="4"/>
  <c r="H666" i="4"/>
  <c r="H265" i="4"/>
  <c r="H137" i="4"/>
  <c r="H283" i="4"/>
  <c r="H1148" i="4"/>
  <c r="H1116" i="4"/>
  <c r="H1084" i="4"/>
  <c r="H1052" i="4"/>
  <c r="H1020" i="4"/>
  <c r="H988" i="4"/>
  <c r="H956" i="4"/>
  <c r="H924" i="4"/>
  <c r="H892" i="4"/>
  <c r="H860" i="4"/>
  <c r="H828" i="4"/>
  <c r="H796" i="4"/>
  <c r="H764" i="4"/>
  <c r="H732" i="4"/>
  <c r="H700" i="4"/>
  <c r="H668" i="4"/>
  <c r="H636" i="4"/>
  <c r="H604" i="4"/>
  <c r="H572" i="4"/>
  <c r="H540" i="4"/>
  <c r="H508" i="4"/>
  <c r="H476" i="4"/>
  <c r="H444" i="4"/>
  <c r="H412" i="4"/>
  <c r="H380" i="4"/>
  <c r="H348" i="4"/>
  <c r="H316" i="4"/>
  <c r="H1135" i="4"/>
  <c r="H1103" i="4"/>
  <c r="H1071" i="4"/>
  <c r="H1039" i="4"/>
  <c r="H1007" i="4"/>
  <c r="H975" i="4"/>
  <c r="H943" i="4"/>
  <c r="H911" i="4"/>
  <c r="H879" i="4"/>
  <c r="H847" i="4"/>
  <c r="H815" i="4"/>
  <c r="H783" i="4"/>
  <c r="H751" i="4"/>
  <c r="H719" i="4"/>
  <c r="H687" i="4"/>
  <c r="H655" i="4"/>
  <c r="H623" i="4"/>
  <c r="H591" i="4"/>
  <c r="H559" i="4"/>
  <c r="H1138" i="4"/>
  <c r="H1106" i="4"/>
  <c r="H1074" i="4"/>
  <c r="H1042" i="4"/>
  <c r="H1010" i="4"/>
  <c r="H978" i="4"/>
  <c r="H946" i="4"/>
  <c r="H914" i="4"/>
  <c r="H882" i="4"/>
  <c r="H850" i="4"/>
  <c r="H818" i="4"/>
  <c r="H786" i="4"/>
  <c r="H1111" i="4"/>
  <c r="H951" i="4"/>
  <c r="H791" i="4"/>
  <c r="H663" i="4"/>
  <c r="H297" i="4"/>
  <c r="H105" i="4"/>
  <c r="H369" i="4"/>
  <c r="H1047" i="4"/>
  <c r="H855" i="4"/>
  <c r="H631" i="4"/>
  <c r="H329" i="4"/>
  <c r="H169" i="4"/>
  <c r="H351" i="4"/>
  <c r="H1140" i="4"/>
  <c r="H1108" i="4"/>
  <c r="H1076" i="4"/>
  <c r="H1044" i="4"/>
  <c r="H1012" i="4"/>
  <c r="H980" i="4"/>
  <c r="H948" i="4"/>
  <c r="H916" i="4"/>
  <c r="H884" i="4"/>
  <c r="H852" i="4"/>
  <c r="H820" i="4"/>
  <c r="H788" i="4"/>
  <c r="H756" i="4"/>
  <c r="H724" i="4"/>
  <c r="H692" i="4"/>
  <c r="H660" i="4"/>
  <c r="H628" i="4"/>
  <c r="H596" i="4"/>
  <c r="H564" i="4"/>
  <c r="H532" i="4"/>
  <c r="H500" i="4"/>
  <c r="H468" i="4"/>
  <c r="H436" i="4"/>
  <c r="H404" i="4"/>
  <c r="H372" i="4"/>
  <c r="H340" i="4"/>
  <c r="H308" i="4"/>
  <c r="H983" i="4"/>
  <c r="H201" i="4"/>
  <c r="H1136" i="4"/>
  <c r="H1104" i="4"/>
  <c r="H1072" i="4"/>
  <c r="H1143" i="4"/>
  <c r="H919" i="4"/>
  <c r="H759" i="4"/>
  <c r="H567" i="4"/>
  <c r="H80" i="4"/>
  <c r="H1139" i="4"/>
  <c r="H1107" i="4"/>
  <c r="H1075" i="4"/>
  <c r="H1043" i="4"/>
  <c r="H1011" i="4"/>
  <c r="H979" i="4"/>
  <c r="H947" i="4"/>
  <c r="H915" i="4"/>
  <c r="H883" i="4"/>
  <c r="H851" i="4"/>
  <c r="H819" i="4"/>
  <c r="H787" i="4"/>
  <c r="H755" i="4"/>
  <c r="H723" i="4"/>
  <c r="H691" i="4"/>
  <c r="H659" i="4"/>
  <c r="H627" i="4"/>
  <c r="H595" i="4"/>
  <c r="H563" i="4"/>
  <c r="H1142" i="4"/>
  <c r="H1110" i="4"/>
  <c r="H1078" i="4"/>
  <c r="H1046" i="4"/>
  <c r="H1014" i="4"/>
  <c r="H982" i="4"/>
  <c r="H950" i="4"/>
  <c r="H918" i="4"/>
  <c r="H886" i="4"/>
  <c r="H854" i="4"/>
  <c r="H822" i="4"/>
  <c r="H790" i="4"/>
  <c r="H758" i="4"/>
  <c r="H726" i="4"/>
  <c r="H754" i="4"/>
  <c r="H722" i="4"/>
  <c r="H690" i="4"/>
  <c r="H658" i="4"/>
  <c r="H626" i="4"/>
  <c r="H594" i="4"/>
  <c r="H562" i="4"/>
  <c r="H530" i="4"/>
  <c r="H498" i="4"/>
  <c r="H466" i="4"/>
  <c r="H434" i="4"/>
  <c r="H402" i="4"/>
  <c r="H370" i="4"/>
  <c r="H338" i="4"/>
  <c r="H306" i="4"/>
  <c r="H1137" i="4"/>
  <c r="H1105" i="4"/>
  <c r="H1073" i="4"/>
  <c r="H1041" i="4"/>
  <c r="H1009" i="4"/>
  <c r="H977" i="4"/>
  <c r="H945" i="4"/>
  <c r="H913" i="4"/>
  <c r="H881" i="4"/>
  <c r="H849" i="4"/>
  <c r="H817" i="4"/>
  <c r="H785" i="4"/>
  <c r="H753" i="4"/>
  <c r="H721" i="4"/>
  <c r="H689" i="4"/>
  <c r="H657" i="4"/>
  <c r="H625" i="4"/>
  <c r="H593" i="4"/>
  <c r="H561" i="4"/>
  <c r="H529" i="4"/>
  <c r="H497" i="4"/>
  <c r="H465" i="4"/>
  <c r="H433" i="4"/>
  <c r="H401" i="4"/>
  <c r="H365" i="4"/>
  <c r="H207" i="4"/>
  <c r="H59" i="4"/>
  <c r="H46" i="4"/>
  <c r="H274" i="4"/>
  <c r="H242" i="4"/>
  <c r="H210" i="4"/>
  <c r="H178" i="4"/>
  <c r="H146" i="4"/>
  <c r="H102" i="4"/>
  <c r="H353" i="4"/>
  <c r="H321" i="4"/>
  <c r="H289" i="4"/>
  <c r="H257" i="4"/>
  <c r="H225" i="4"/>
  <c r="H193" i="4"/>
  <c r="H161" i="4"/>
  <c r="H129" i="4"/>
  <c r="H97" i="4"/>
  <c r="H65" i="4"/>
  <c r="H33" i="4"/>
  <c r="H467" i="4"/>
  <c r="H407" i="4"/>
  <c r="H339" i="4"/>
  <c r="H267" i="4"/>
  <c r="H183" i="4"/>
  <c r="H111" i="4"/>
  <c r="H35" i="4"/>
  <c r="H296" i="4"/>
  <c r="H264" i="4"/>
  <c r="H232" i="4"/>
  <c r="H200" i="4"/>
  <c r="H168" i="4"/>
  <c r="H136" i="4"/>
  <c r="H104" i="4"/>
  <c r="H72" i="4"/>
  <c r="H40" i="4"/>
  <c r="H543" i="4"/>
  <c r="H507" i="4"/>
  <c r="H471" i="4"/>
  <c r="H403" i="4"/>
  <c r="H335" i="4"/>
  <c r="H263" i="4"/>
  <c r="H179" i="4"/>
  <c r="H83" i="4"/>
  <c r="H122" i="4"/>
  <c r="H1144" i="4"/>
  <c r="H1112" i="4"/>
  <c r="H1080" i="4"/>
  <c r="H1048" i="4"/>
  <c r="H1016" i="4"/>
  <c r="H984" i="4"/>
  <c r="H952" i="4"/>
  <c r="H920" i="4"/>
  <c r="H888" i="4"/>
  <c r="H856" i="4"/>
  <c r="H824" i="4"/>
  <c r="H792" i="4"/>
  <c r="H760" i="4"/>
  <c r="H728" i="4"/>
  <c r="H696" i="4"/>
  <c r="H664" i="4"/>
  <c r="H632" i="4"/>
  <c r="H600" i="4"/>
  <c r="H568" i="4"/>
  <c r="H536" i="4"/>
  <c r="H504" i="4"/>
  <c r="H472" i="4"/>
  <c r="H440" i="4"/>
  <c r="H408" i="4"/>
  <c r="H376" i="4"/>
  <c r="H344" i="4"/>
  <c r="H312" i="4"/>
  <c r="H1131" i="4"/>
  <c r="H1099" i="4"/>
  <c r="H1067" i="4"/>
  <c r="H1035" i="4"/>
  <c r="H1003" i="4"/>
  <c r="H971" i="4"/>
  <c r="H939" i="4"/>
  <c r="H907" i="4"/>
  <c r="H875" i="4"/>
  <c r="H843" i="4"/>
  <c r="H811" i="4"/>
  <c r="H779" i="4"/>
  <c r="H747" i="4"/>
  <c r="H715" i="4"/>
  <c r="H683" i="4"/>
  <c r="H651" i="4"/>
  <c r="H619" i="4"/>
  <c r="H587" i="4"/>
  <c r="H555" i="4"/>
  <c r="H1134" i="4"/>
  <c r="H1102" i="4"/>
  <c r="H1070" i="4"/>
  <c r="H1038" i="4"/>
  <c r="H1006" i="4"/>
  <c r="H974" i="4"/>
  <c r="H942" i="4"/>
  <c r="H910" i="4"/>
  <c r="H878" i="4"/>
  <c r="H846" i="4"/>
  <c r="H814" i="4"/>
  <c r="H782" i="4"/>
  <c r="H1127" i="4"/>
  <c r="H1095" i="4"/>
  <c r="H1063" i="4"/>
  <c r="H1031" i="4"/>
  <c r="H999" i="4"/>
  <c r="H967" i="4"/>
  <c r="H935" i="4"/>
  <c r="H903" i="4"/>
  <c r="H871" i="4"/>
  <c r="H839" i="4"/>
  <c r="H807" i="4"/>
  <c r="H775" i="4"/>
  <c r="H743" i="4"/>
  <c r="H711" i="4"/>
  <c r="H679" i="4"/>
  <c r="H647" i="4"/>
  <c r="H615" i="4"/>
  <c r="H583" i="4"/>
  <c r="H551" i="4"/>
  <c r="H1130" i="4"/>
  <c r="H1098" i="4"/>
  <c r="H1066" i="4"/>
  <c r="H1034" i="4"/>
  <c r="H1002" i="4"/>
  <c r="H970" i="4"/>
  <c r="H938" i="4"/>
  <c r="H906" i="4"/>
  <c r="H874" i="4"/>
  <c r="H842" i="4"/>
  <c r="H810" i="4"/>
  <c r="H778" i="4"/>
  <c r="H746" i="4"/>
  <c r="H714" i="4"/>
  <c r="H682" i="4"/>
  <c r="H650" i="4"/>
  <c r="H618" i="4"/>
  <c r="H586" i="4"/>
  <c r="H554" i="4"/>
  <c r="H522" i="4"/>
  <c r="H490" i="4"/>
  <c r="H458" i="4"/>
  <c r="H426" i="4"/>
  <c r="H394" i="4"/>
  <c r="H362" i="4"/>
  <c r="H330" i="4"/>
  <c r="H298" i="4"/>
  <c r="H1040" i="4"/>
  <c r="H1008" i="4"/>
  <c r="H976" i="4"/>
  <c r="H944" i="4"/>
  <c r="H912" i="4"/>
  <c r="H880" i="4"/>
  <c r="H848" i="4"/>
  <c r="H816" i="4"/>
  <c r="H784" i="4"/>
  <c r="H752" i="4"/>
  <c r="H720" i="4"/>
  <c r="H688" i="4"/>
  <c r="H656" i="4"/>
  <c r="H624" i="4"/>
  <c r="H592" i="4"/>
  <c r="H560" i="4"/>
  <c r="H528" i="4"/>
  <c r="H496" i="4"/>
  <c r="H464" i="4"/>
  <c r="H432" i="4"/>
  <c r="H400" i="4"/>
  <c r="H368" i="4"/>
  <c r="H336" i="4"/>
  <c r="H304" i="4"/>
  <c r="H1123" i="4"/>
  <c r="H1091" i="4"/>
  <c r="H1059" i="4"/>
  <c r="H1027" i="4"/>
  <c r="H995" i="4"/>
  <c r="H963" i="4"/>
  <c r="H931" i="4"/>
  <c r="H899" i="4"/>
  <c r="H867" i="4"/>
  <c r="H835" i="4"/>
  <c r="H803" i="4"/>
  <c r="H771" i="4"/>
  <c r="H739" i="4"/>
  <c r="H707" i="4"/>
  <c r="H675" i="4"/>
  <c r="H643" i="4"/>
  <c r="H611" i="4"/>
  <c r="H579" i="4"/>
  <c r="H547" i="4"/>
  <c r="H1126" i="4"/>
  <c r="H1094" i="4"/>
  <c r="H1062" i="4"/>
  <c r="H1030" i="4"/>
  <c r="H998" i="4"/>
  <c r="H966" i="4"/>
  <c r="H934" i="4"/>
  <c r="H902" i="4"/>
  <c r="H870" i="4"/>
  <c r="H838" i="4"/>
  <c r="H806" i="4"/>
  <c r="H774" i="4"/>
  <c r="H742" i="4"/>
  <c r="H710" i="4"/>
  <c r="H678" i="4"/>
  <c r="H646" i="4"/>
  <c r="H1132" i="4"/>
  <c r="H1100" i="4"/>
  <c r="H1068" i="4"/>
  <c r="H1036" i="4"/>
  <c r="H1004" i="4"/>
  <c r="H972" i="4"/>
  <c r="H940" i="4"/>
  <c r="H908" i="4"/>
  <c r="H876" i="4"/>
  <c r="H844" i="4"/>
  <c r="H812" i="4"/>
  <c r="H780" i="4"/>
  <c r="H748" i="4"/>
  <c r="H716" i="4"/>
  <c r="H684" i="4"/>
  <c r="H652" i="4"/>
  <c r="H620" i="4"/>
  <c r="H588" i="4"/>
  <c r="H556" i="4"/>
  <c r="H524" i="4"/>
  <c r="H492" i="4"/>
  <c r="H460" i="4"/>
  <c r="H428" i="4"/>
  <c r="H396" i="4"/>
  <c r="H364" i="4"/>
  <c r="H332" i="4"/>
  <c r="H300" i="4"/>
  <c r="H1119" i="4"/>
  <c r="H1087" i="4"/>
  <c r="H1055" i="4"/>
  <c r="H1023" i="4"/>
  <c r="H991" i="4"/>
  <c r="H959" i="4"/>
  <c r="H927" i="4"/>
  <c r="H895" i="4"/>
  <c r="H863" i="4"/>
  <c r="H831" i="4"/>
  <c r="H799" i="4"/>
  <c r="H767" i="4"/>
  <c r="H735" i="4"/>
  <c r="H703" i="4"/>
  <c r="H671" i="4"/>
  <c r="H639" i="4"/>
  <c r="H607" i="4"/>
  <c r="H575" i="4"/>
  <c r="H1122" i="4"/>
  <c r="H1090" i="4"/>
  <c r="H1058" i="4"/>
  <c r="H1026" i="4"/>
  <c r="H994" i="4"/>
  <c r="H962" i="4"/>
  <c r="H930" i="4"/>
  <c r="H898" i="4"/>
  <c r="H866" i="4"/>
  <c r="H834" i="4"/>
  <c r="H802" i="4"/>
  <c r="H770" i="4"/>
  <c r="H1128" i="4"/>
  <c r="H1096" i="4"/>
  <c r="H1064" i="4"/>
  <c r="H1032" i="4"/>
  <c r="H1000" i="4"/>
  <c r="H968" i="4"/>
  <c r="H936" i="4"/>
  <c r="H904" i="4"/>
  <c r="H872" i="4"/>
  <c r="H840" i="4"/>
  <c r="H808" i="4"/>
  <c r="H776" i="4"/>
  <c r="H744" i="4"/>
  <c r="H712" i="4"/>
  <c r="H680" i="4"/>
  <c r="H648" i="4"/>
  <c r="H616" i="4"/>
  <c r="H584" i="4"/>
  <c r="H552" i="4"/>
  <c r="H520" i="4"/>
  <c r="H488" i="4"/>
  <c r="H456" i="4"/>
  <c r="H424" i="4"/>
  <c r="H392" i="4"/>
  <c r="H360" i="4"/>
  <c r="H328" i="4"/>
  <c r="H1147" i="4"/>
  <c r="H1115" i="4"/>
  <c r="H1083" i="4"/>
  <c r="H1051" i="4"/>
  <c r="H1019" i="4"/>
  <c r="H987" i="4"/>
  <c r="H955" i="4"/>
  <c r="H923" i="4"/>
  <c r="H891" i="4"/>
  <c r="H859" i="4"/>
  <c r="H827" i="4"/>
  <c r="H795" i="4"/>
  <c r="H763" i="4"/>
  <c r="H731" i="4"/>
  <c r="H699" i="4"/>
  <c r="H667" i="4"/>
  <c r="H635" i="4"/>
  <c r="H603" i="4"/>
  <c r="H571" i="4"/>
  <c r="H1150" i="4"/>
  <c r="H1118" i="4"/>
  <c r="H1086" i="4"/>
  <c r="H1054" i="4"/>
  <c r="H1022" i="4"/>
  <c r="H990" i="4"/>
  <c r="H958" i="4"/>
  <c r="H926" i="4"/>
  <c r="H894" i="4"/>
  <c r="H862" i="4"/>
  <c r="H830" i="4"/>
  <c r="H798" i="4"/>
  <c r="H766" i="4"/>
  <c r="H734" i="4"/>
  <c r="H694" i="4"/>
  <c r="H662" i="4"/>
  <c r="H630" i="4"/>
  <c r="H598" i="4"/>
  <c r="H566" i="4"/>
  <c r="H534" i="4"/>
  <c r="H502" i="4"/>
  <c r="H470" i="4"/>
  <c r="H438" i="4"/>
  <c r="H406" i="4"/>
  <c r="H374" i="4"/>
  <c r="H342" i="4"/>
  <c r="H310" i="4"/>
  <c r="H1141" i="4"/>
  <c r="H1109" i="4"/>
  <c r="H1077" i="4"/>
  <c r="H1045" i="4"/>
  <c r="H1013" i="4"/>
  <c r="H981" i="4"/>
  <c r="H949" i="4"/>
  <c r="H917" i="4"/>
  <c r="H885" i="4"/>
  <c r="H853" i="4"/>
  <c r="H821" i="4"/>
  <c r="H789" i="4"/>
  <c r="H757" i="4"/>
  <c r="H725" i="4"/>
  <c r="H693" i="4"/>
  <c r="H661" i="4"/>
  <c r="H629" i="4"/>
  <c r="H597" i="4"/>
  <c r="H565" i="4"/>
  <c r="H533" i="4"/>
  <c r="H501" i="4"/>
  <c r="H469" i="4"/>
  <c r="H437" i="4"/>
  <c r="H405" i="4"/>
  <c r="H373" i="4"/>
  <c r="H223" i="4"/>
  <c r="H75" i="4"/>
  <c r="H58" i="4"/>
  <c r="H278" i="4"/>
  <c r="H246" i="4"/>
  <c r="H214" i="4"/>
  <c r="H182" i="4"/>
  <c r="H150" i="4"/>
  <c r="H106" i="4"/>
  <c r="H357" i="4"/>
  <c r="H325" i="4"/>
  <c r="H293" i="4"/>
  <c r="H261" i="4"/>
  <c r="H229" i="4"/>
  <c r="H197" i="4"/>
  <c r="H165" i="4"/>
  <c r="H133" i="4"/>
  <c r="H101" i="4"/>
  <c r="H69" i="4"/>
  <c r="H37" i="4"/>
  <c r="H483" i="4"/>
  <c r="H415" i="4"/>
  <c r="H347" i="4"/>
  <c r="H279" i="4"/>
  <c r="H195" i="4"/>
  <c r="H123" i="4"/>
  <c r="H47" i="4"/>
  <c r="H14" i="4"/>
  <c r="H268" i="4"/>
  <c r="H236" i="4"/>
  <c r="H204" i="4"/>
  <c r="H172" i="4"/>
  <c r="H140" i="4"/>
  <c r="H108" i="4"/>
  <c r="H76" i="4"/>
  <c r="H44" i="4"/>
  <c r="H12" i="4"/>
  <c r="H511" i="4"/>
  <c r="H475" i="4"/>
  <c r="H411" i="4"/>
  <c r="H343" i="4"/>
  <c r="H271" i="4"/>
  <c r="H187" i="4"/>
  <c r="H91" i="4"/>
  <c r="H15" i="4"/>
  <c r="H750" i="4"/>
  <c r="H718" i="4"/>
  <c r="H686" i="4"/>
  <c r="H654" i="4"/>
  <c r="H622" i="4"/>
  <c r="H590" i="4"/>
  <c r="H558" i="4"/>
  <c r="H526" i="4"/>
  <c r="H494" i="4"/>
  <c r="H462" i="4"/>
  <c r="H430" i="4"/>
  <c r="H398" i="4"/>
  <c r="H366" i="4"/>
  <c r="H334" i="4"/>
  <c r="H302" i="4"/>
  <c r="H1133" i="4"/>
  <c r="H1101" i="4"/>
  <c r="H1069" i="4"/>
  <c r="H1037" i="4"/>
  <c r="H1005" i="4"/>
  <c r="H973" i="4"/>
  <c r="H941" i="4"/>
  <c r="H909" i="4"/>
  <c r="H877" i="4"/>
  <c r="H845" i="4"/>
  <c r="H813" i="4"/>
  <c r="H781" i="4"/>
  <c r="H749" i="4"/>
  <c r="H717" i="4"/>
  <c r="H685" i="4"/>
  <c r="H653" i="4"/>
  <c r="H621" i="4"/>
  <c r="H589" i="4"/>
  <c r="H557" i="4"/>
  <c r="H525" i="4"/>
  <c r="H493" i="4"/>
  <c r="H461" i="4"/>
  <c r="H429" i="4"/>
  <c r="H397" i="4"/>
  <c r="H361" i="4"/>
  <c r="H191" i="4"/>
  <c r="H39" i="4"/>
  <c r="H38" i="4"/>
  <c r="H270" i="4"/>
  <c r="H238" i="4"/>
  <c r="H206" i="4"/>
  <c r="H174" i="4"/>
  <c r="H142" i="4"/>
  <c r="H98" i="4"/>
  <c r="H349" i="4"/>
  <c r="H317" i="4"/>
  <c r="H285" i="4"/>
  <c r="H253" i="4"/>
  <c r="H221" i="4"/>
  <c r="H189" i="4"/>
  <c r="H157" i="4"/>
  <c r="H125" i="4"/>
  <c r="H93" i="4"/>
  <c r="H61" i="4"/>
  <c r="H29" i="4"/>
  <c r="H459" i="4"/>
  <c r="H399" i="4"/>
  <c r="H331" i="4"/>
  <c r="H259" i="4"/>
  <c r="H175" i="4"/>
  <c r="H103" i="4"/>
  <c r="H27" i="4"/>
  <c r="H292" i="4"/>
  <c r="H260" i="4"/>
  <c r="H228" i="4"/>
  <c r="H196" i="4"/>
  <c r="H164" i="4"/>
  <c r="H132" i="4"/>
  <c r="H100" i="4"/>
  <c r="H68" i="4"/>
  <c r="H36" i="4"/>
  <c r="H539" i="4"/>
  <c r="H503" i="4"/>
  <c r="H463" i="4"/>
  <c r="H395" i="4"/>
  <c r="H327" i="4"/>
  <c r="H251" i="4"/>
  <c r="H163" i="4"/>
  <c r="H71" i="4"/>
  <c r="H86" i="4"/>
  <c r="H1129" i="4"/>
  <c r="H1097" i="4"/>
  <c r="H1065" i="4"/>
  <c r="H1033" i="4"/>
  <c r="H1001" i="4"/>
  <c r="H969" i="4"/>
  <c r="H937" i="4"/>
  <c r="H905" i="4"/>
  <c r="H873" i="4"/>
  <c r="H841" i="4"/>
  <c r="H809" i="4"/>
  <c r="H777" i="4"/>
  <c r="H745" i="4"/>
  <c r="H713" i="4"/>
  <c r="H681" i="4"/>
  <c r="H649" i="4"/>
  <c r="H617" i="4"/>
  <c r="H585" i="4"/>
  <c r="H553" i="4"/>
  <c r="H521" i="4"/>
  <c r="H489" i="4"/>
  <c r="H457" i="4"/>
  <c r="H425" i="4"/>
  <c r="H393" i="4"/>
  <c r="H371" i="4"/>
  <c r="H171" i="4"/>
  <c r="H19" i="4"/>
  <c r="H26" i="4"/>
  <c r="H266" i="4"/>
  <c r="H234" i="4"/>
  <c r="H202" i="4"/>
  <c r="H170" i="4"/>
  <c r="H138" i="4"/>
  <c r="H90" i="4"/>
  <c r="H345" i="4"/>
  <c r="H313" i="4"/>
  <c r="H281" i="4"/>
  <c r="H249" i="4"/>
  <c r="H217" i="4"/>
  <c r="H185" i="4"/>
  <c r="H153" i="4"/>
  <c r="H121" i="4"/>
  <c r="H89" i="4"/>
  <c r="H57" i="4"/>
  <c r="H25" i="4"/>
  <c r="H451" i="4"/>
  <c r="H391" i="4"/>
  <c r="H323" i="4"/>
  <c r="H247" i="4"/>
  <c r="H167" i="4"/>
  <c r="H95" i="4"/>
  <c r="H11" i="4"/>
  <c r="H288" i="4"/>
  <c r="H256" i="4"/>
  <c r="H224" i="4"/>
  <c r="H192" i="4"/>
  <c r="H160" i="4"/>
  <c r="H128" i="4"/>
  <c r="H96" i="4"/>
  <c r="H64" i="4"/>
  <c r="H32" i="4"/>
  <c r="H535" i="4"/>
  <c r="H499" i="4"/>
  <c r="H455" i="4"/>
  <c r="H387" i="4"/>
  <c r="H319" i="4"/>
  <c r="H239" i="4"/>
  <c r="H151" i="4"/>
  <c r="H63" i="4"/>
  <c r="H66" i="4"/>
  <c r="H614" i="4"/>
  <c r="H582" i="4"/>
  <c r="H550" i="4"/>
  <c r="H518" i="4"/>
  <c r="H486" i="4"/>
  <c r="H454" i="4"/>
  <c r="H422" i="4"/>
  <c r="H390" i="4"/>
  <c r="H358" i="4"/>
  <c r="H326" i="4"/>
  <c r="H294" i="4"/>
  <c r="H1125" i="4"/>
  <c r="H1093" i="4"/>
  <c r="H1061" i="4"/>
  <c r="H1029" i="4"/>
  <c r="H997" i="4"/>
  <c r="H965" i="4"/>
  <c r="H933" i="4"/>
  <c r="H901" i="4"/>
  <c r="H869" i="4"/>
  <c r="H837" i="4"/>
  <c r="H805" i="4"/>
  <c r="H773" i="4"/>
  <c r="H741" i="4"/>
  <c r="H709" i="4"/>
  <c r="H677" i="4"/>
  <c r="H645" i="4"/>
  <c r="H613" i="4"/>
  <c r="H581" i="4"/>
  <c r="H549" i="4"/>
  <c r="H517" i="4"/>
  <c r="H485" i="4"/>
  <c r="H453" i="4"/>
  <c r="H421" i="4"/>
  <c r="H389" i="4"/>
  <c r="H299" i="4"/>
  <c r="H155" i="4"/>
  <c r="H114" i="4"/>
  <c r="H18" i="4"/>
  <c r="H262" i="4"/>
  <c r="H230" i="4"/>
  <c r="H198" i="4"/>
  <c r="H166" i="4"/>
  <c r="H134" i="4"/>
  <c r="H74" i="4"/>
  <c r="H341" i="4"/>
  <c r="H309" i="4"/>
  <c r="H277" i="4"/>
  <c r="H245" i="4"/>
  <c r="H213" i="4"/>
  <c r="H181" i="4"/>
  <c r="H149" i="4"/>
  <c r="H117" i="4"/>
  <c r="H85" i="4"/>
  <c r="H53" i="4"/>
  <c r="H21" i="4"/>
  <c r="H443" i="4"/>
  <c r="H383" i="4"/>
  <c r="H315" i="4"/>
  <c r="H235" i="4"/>
  <c r="H159" i="4"/>
  <c r="H87" i="4"/>
  <c r="H126" i="4"/>
  <c r="H284" i="4"/>
  <c r="H252" i="4"/>
  <c r="H220" i="4"/>
  <c r="H188" i="4"/>
  <c r="H156" i="4"/>
  <c r="H124" i="4"/>
  <c r="H92" i="4"/>
  <c r="H60" i="4"/>
  <c r="H28" i="4"/>
  <c r="H527" i="4"/>
  <c r="H495" i="4"/>
  <c r="H447" i="4"/>
  <c r="H379" i="4"/>
  <c r="H311" i="4"/>
  <c r="H231" i="4"/>
  <c r="H143" i="4"/>
  <c r="H51" i="4"/>
  <c r="H50" i="4"/>
  <c r="H738" i="4"/>
  <c r="H706" i="4"/>
  <c r="H674" i="4"/>
  <c r="H642" i="4"/>
  <c r="H610" i="4"/>
  <c r="H578" i="4"/>
  <c r="H546" i="4"/>
  <c r="H514" i="4"/>
  <c r="H482" i="4"/>
  <c r="H450" i="4"/>
  <c r="H418" i="4"/>
  <c r="H386" i="4"/>
  <c r="H354" i="4"/>
  <c r="H322" i="4"/>
  <c r="H1121" i="4"/>
  <c r="H1089" i="4"/>
  <c r="H1057" i="4"/>
  <c r="H1025" i="4"/>
  <c r="H993" i="4"/>
  <c r="H961" i="4"/>
  <c r="H929" i="4"/>
  <c r="H897" i="4"/>
  <c r="H865" i="4"/>
  <c r="H833" i="4"/>
  <c r="H801" i="4"/>
  <c r="H769" i="4"/>
  <c r="H737" i="4"/>
  <c r="H705" i="4"/>
  <c r="H673" i="4"/>
  <c r="H641" i="4"/>
  <c r="H609" i="4"/>
  <c r="H577" i="4"/>
  <c r="H545" i="4"/>
  <c r="H513" i="4"/>
  <c r="H481" i="4"/>
  <c r="H449" i="4"/>
  <c r="H417" i="4"/>
  <c r="H385" i="4"/>
  <c r="H275" i="4"/>
  <c r="H135" i="4"/>
  <c r="H94" i="4"/>
  <c r="H290" i="4"/>
  <c r="H258" i="4"/>
  <c r="H226" i="4"/>
  <c r="H194" i="4"/>
  <c r="H162" i="4"/>
  <c r="H130" i="4"/>
  <c r="H62" i="4"/>
  <c r="H337" i="4"/>
  <c r="H305" i="4"/>
  <c r="H273" i="4"/>
  <c r="H241" i="4"/>
  <c r="H209" i="4"/>
  <c r="H177" i="4"/>
  <c r="H145" i="4"/>
  <c r="H113" i="4"/>
  <c r="H81" i="4"/>
  <c r="H49" i="4"/>
  <c r="H17" i="4"/>
  <c r="H439" i="4"/>
  <c r="H375" i="4"/>
  <c r="H307" i="4"/>
  <c r="H227" i="4"/>
  <c r="H147" i="4"/>
  <c r="H79" i="4"/>
  <c r="H78" i="4"/>
  <c r="H280" i="4"/>
  <c r="H248" i="4"/>
  <c r="H216" i="4"/>
  <c r="H184" i="4"/>
  <c r="H152" i="4"/>
  <c r="H120" i="4"/>
  <c r="H88" i="4"/>
  <c r="H56" i="4"/>
  <c r="H24" i="4"/>
  <c r="H523" i="4"/>
  <c r="H491" i="4"/>
  <c r="H435" i="4"/>
  <c r="H367" i="4"/>
  <c r="H303" i="4"/>
  <c r="H219" i="4"/>
  <c r="H127" i="4"/>
  <c r="H43" i="4"/>
  <c r="H30" i="4"/>
  <c r="H702" i="4"/>
  <c r="H670" i="4"/>
  <c r="H638" i="4"/>
  <c r="H606" i="4"/>
  <c r="H574" i="4"/>
  <c r="H542" i="4"/>
  <c r="H510" i="4"/>
  <c r="H478" i="4"/>
  <c r="H446" i="4"/>
  <c r="H414" i="4"/>
  <c r="H382" i="4"/>
  <c r="H350" i="4"/>
  <c r="H318" i="4"/>
  <c r="H1149" i="4"/>
  <c r="H1117" i="4"/>
  <c r="H1085" i="4"/>
  <c r="H1053" i="4"/>
  <c r="H1021" i="4"/>
  <c r="H989" i="4"/>
  <c r="H957" i="4"/>
  <c r="H925" i="4"/>
  <c r="H893" i="4"/>
  <c r="H861" i="4"/>
  <c r="H829" i="4"/>
  <c r="H797" i="4"/>
  <c r="H765" i="4"/>
  <c r="H733" i="4"/>
  <c r="H701" i="4"/>
  <c r="H669" i="4"/>
  <c r="H637" i="4"/>
  <c r="H605" i="4"/>
  <c r="H573" i="4"/>
  <c r="H541" i="4"/>
  <c r="H509" i="4"/>
  <c r="H477" i="4"/>
  <c r="H445" i="4"/>
  <c r="H413" i="4"/>
  <c r="H381" i="4"/>
  <c r="H255" i="4"/>
  <c r="H115" i="4"/>
  <c r="H82" i="4"/>
  <c r="H286" i="4"/>
  <c r="H254" i="4"/>
  <c r="H222" i="4"/>
  <c r="H190" i="4"/>
  <c r="H158" i="4"/>
  <c r="H118" i="4"/>
  <c r="H42" i="4"/>
  <c r="H333" i="4"/>
  <c r="H301" i="4"/>
  <c r="H269" i="4"/>
  <c r="H237" i="4"/>
  <c r="H205" i="4"/>
  <c r="H173" i="4"/>
  <c r="H141" i="4"/>
  <c r="H109" i="4"/>
  <c r="H77" i="4"/>
  <c r="H45" i="4"/>
  <c r="H13" i="4"/>
  <c r="H431" i="4"/>
  <c r="H363" i="4"/>
  <c r="H295" i="4"/>
  <c r="H215" i="4"/>
  <c r="H139" i="4"/>
  <c r="H67" i="4"/>
  <c r="H54" i="4"/>
  <c r="H276" i="4"/>
  <c r="H244" i="4"/>
  <c r="H212" i="4"/>
  <c r="H180" i="4"/>
  <c r="H148" i="4"/>
  <c r="H116" i="4"/>
  <c r="H84" i="4"/>
  <c r="H52" i="4"/>
  <c r="H20" i="4"/>
  <c r="H519" i="4"/>
  <c r="H487" i="4"/>
  <c r="H427" i="4"/>
  <c r="H359" i="4"/>
  <c r="H291" i="4"/>
  <c r="H211" i="4"/>
  <c r="H119" i="4"/>
  <c r="H31" i="4"/>
  <c r="H10" i="4"/>
  <c r="D1153" i="4"/>
  <c r="D1155" i="4" s="1"/>
  <c r="D1158" i="4" s="1"/>
  <c r="C1153" i="4"/>
  <c r="C1155" i="4" s="1"/>
  <c r="E1153" i="4"/>
  <c r="E1155" i="4" s="1"/>
  <c r="E1158" i="4" s="1"/>
  <c r="F10" i="4"/>
  <c r="O1158" i="3"/>
  <c r="O1158" i="2"/>
  <c r="C1158" i="4" l="1"/>
  <c r="F1153" i="4"/>
  <c r="F1155" i="4" s="1"/>
  <c r="F1158" i="4" s="1"/>
  <c r="H1153" i="4"/>
  <c r="H1155" i="4" l="1"/>
  <c r="H1158" i="4" s="1"/>
</calcChain>
</file>

<file path=xl/sharedStrings.xml><?xml version="1.0" encoding="utf-8"?>
<sst xmlns="http://schemas.openxmlformats.org/spreadsheetml/2006/main" count="18442" uniqueCount="1129">
  <si>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</si>
  <si>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</si>
  <si>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</si>
  <si>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</si>
  <si>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</si>
  <si>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</si>
  <si>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</si>
  <si>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</si>
  <si>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</si>
  <si>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</si>
  <si>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</si>
  <si>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</si>
  <si>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</si>
  <si>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</si>
  <si>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</si>
  <si>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</si>
  <si>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</si>
  <si>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</si>
  <si>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</si>
  <si>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</si>
  <si>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</si>
  <si>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</si>
  <si>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</si>
  <si>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</si>
  <si>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</si>
  <si>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</si>
  <si>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</si>
  <si>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</si>
  <si>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</si>
  <si>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</si>
  <si>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</si>
  <si>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</si>
  <si>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</si>
  <si>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</si>
  <si>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</si>
  <si>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</si>
  <si>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</si>
  <si>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</si>
  <si>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</si>
  <si>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</si>
  <si>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</si>
  <si>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</si>
  <si>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</si>
  <si>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</si>
  <si>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</si>
  <si>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</si>
  <si>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</si>
  <si>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</si>
  <si>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</si>
  <si>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</si>
  <si>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</si>
  <si>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</si>
  <si>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</si>
  <si>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</si>
  <si>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</si>
  <si>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</si>
  <si>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</si>
  <si>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</si>
  <si>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</si>
  <si>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</si>
  <si>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</si>
  <si>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</si>
  <si>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</si>
  <si>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</si>
  <si>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</si>
  <si>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</si>
  <si>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</si>
  <si>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</si>
  <si>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</si>
  <si>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</si>
  <si>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</si>
  <si>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</si>
  <si>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</si>
  <si>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</si>
  <si>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</si>
  <si>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</si>
  <si>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</si>
  <si>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</si>
  <si>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</si>
  <si>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</si>
  <si>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</si>
  <si>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</si>
  <si>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</si>
  <si>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</si>
  <si>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</si>
  <si>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</si>
  <si>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</si>
  <si>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</si>
  <si>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</si>
  <si>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</si>
  <si>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</si>
  <si>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</si>
  <si>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</si>
  <si>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</si>
  <si>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</si>
  <si>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</si>
  <si>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</si>
  <si>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</si>
  <si>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</si>
  <si>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</si>
  <si>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</si>
  <si>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</si>
  <si>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</si>
  <si>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</si>
  <si>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</si>
  <si>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</si>
  <si>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</si>
  <si>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</si>
  <si>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</si>
  <si>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</si>
  <si>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</si>
  <si>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</si>
  <si>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</si>
  <si>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</si>
  <si>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</si>
  <si>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</si>
  <si>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</si>
  <si>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</si>
  <si>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</si>
  <si>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</si>
  <si>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</si>
  <si>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</si>
  <si>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</si>
  <si>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</si>
  <si>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</si>
  <si>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</si>
  <si>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</si>
  <si>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</si>
  <si>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</si>
  <si>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</si>
  <si>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</si>
  <si>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</si>
  <si>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</si>
  <si>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</si>
  <si>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</si>
  <si>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</si>
  <si>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</si>
  <si>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</si>
  <si>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</si>
  <si>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</si>
  <si>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</si>
  <si>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</si>
  <si>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</si>
  <si>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</si>
  <si>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</si>
  <si>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</si>
  <si>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</si>
  <si>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</si>
  <si>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</si>
  <si>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</si>
  <si>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</si>
  <si>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</si>
  <si>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</si>
  <si>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</si>
  <si>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</si>
  <si>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</si>
  <si>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</si>
  <si>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</si>
  <si>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</si>
  <si>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</si>
  <si>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</si>
  <si>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</si>
  <si>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</si>
  <si>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</si>
  <si>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</si>
  <si>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</si>
  <si>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</si>
  <si>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</si>
  <si>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</si>
  <si>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</si>
  <si>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</si>
  <si>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</si>
  <si>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</si>
  <si>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</si>
  <si>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</si>
  <si>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</si>
  <si>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</si>
  <si>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</si>
  <si>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</si>
  <si>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</si>
  <si>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</si>
  <si>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</si>
  <si>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</si>
  <si>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</si>
  <si>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</si>
  <si>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</si>
  <si>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</si>
  <si>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</si>
  <si>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</si>
  <si>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</si>
  <si>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</si>
  <si>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</si>
  <si>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</si>
  <si>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</si>
  <si>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</si>
  <si>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</si>
  <si>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</si>
  <si>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</si>
  <si>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</si>
  <si>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</si>
  <si>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</si>
  <si>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</si>
  <si>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</si>
  <si>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</si>
  <si>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</si>
  <si>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</si>
  <si>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</si>
  <si>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</si>
  <si>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</si>
  <si>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</si>
  <si>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</si>
  <si>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</si>
  <si>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</si>
  <si>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</si>
  <si>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</si>
  <si>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</si>
  <si>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</si>
  <si>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</si>
  <si>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</si>
  <si>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</si>
  <si>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</si>
  <si>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</si>
  <si>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</si>
  <si>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</si>
  <si>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</si>
  <si>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</si>
  <si>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</si>
  <si>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</si>
  <si>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</si>
  <si>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</si>
  <si>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</si>
  <si>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</si>
  <si>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</si>
  <si>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</si>
  <si>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</si>
  <si>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</si>
  <si>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</si>
  <si>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</si>
  <si>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</si>
  <si>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</si>
  <si>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</si>
  <si>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</si>
  <si>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</si>
  <si>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</si>
  <si>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</si>
  <si>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</si>
  <si>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</si>
  <si>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</si>
  <si>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</si>
  <si>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</si>
  <si>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</si>
  <si>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</si>
  <si>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</si>
  <si>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</si>
  <si>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</si>
  <si>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</si>
  <si>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</si>
  <si>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</si>
  <si>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</si>
  <si>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</si>
  <si>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</si>
  <si>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</si>
  <si>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</si>
  <si>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</si>
  <si>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</si>
  <si>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</si>
  <si>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</si>
  <si>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</si>
  <si>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</si>
  <si>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</si>
  <si>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</si>
  <si>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</si>
  <si>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</si>
  <si>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</si>
  <si>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</si>
  <si>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</si>
  <si>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</si>
  <si>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</si>
  <si>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</si>
  <si>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</si>
  <si>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</si>
  <si>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</si>
  <si>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</si>
  <si>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</si>
  <si>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</si>
  <si>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</si>
  <si>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</si>
  <si>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</si>
  <si>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</si>
  <si>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</si>
  <si>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</si>
  <si>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</si>
  <si>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</si>
  <si>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</si>
  <si>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</si>
  <si>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</si>
  <si>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</si>
  <si>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</si>
  <si>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</si>
  <si>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</si>
  <si>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</si>
  <si>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</si>
  <si>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</si>
  <si>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</si>
  <si>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</si>
  <si>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</si>
  <si>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</si>
  <si>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</si>
  <si>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</si>
  <si>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</si>
  <si>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</si>
  <si>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</si>
  <si>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</si>
  <si>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</si>
  <si>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</si>
  <si>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</si>
  <si>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</si>
  <si>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</si>
  <si>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</si>
  <si>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</si>
  <si>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</si>
  <si>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</si>
  <si>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</si>
  <si>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</si>
  <si>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</si>
  <si>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</si>
  <si>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</si>
  <si>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</si>
  <si>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</si>
  <si>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</si>
  <si>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</si>
  <si>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</si>
  <si>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</si>
  <si>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</si>
  <si>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</si>
  <si>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</si>
  <si>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</si>
  <si>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</si>
  <si>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</si>
  <si>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</si>
  <si>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</si>
  <si>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</si>
  <si>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</si>
  <si>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</si>
  <si>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</si>
  <si>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</si>
  <si>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</si>
  <si>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</si>
  <si>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</si>
  <si>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</si>
  <si>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</si>
  <si>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</si>
  <si>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</si>
  <si>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</si>
  <si>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</si>
  <si>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</si>
  <si>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</si>
  <si>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</si>
  <si>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</si>
  <si>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</si>
  <si>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</si>
  <si>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</si>
  <si>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</si>
  <si>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</si>
  <si>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</si>
  <si>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</si>
  <si>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</si>
  <si>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</si>
  <si>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</si>
  <si>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</si>
  <si>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</si>
  <si>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</si>
  <si>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</si>
  <si>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</si>
  <si>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</si>
  <si>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</si>
  <si>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</si>
  <si>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</si>
  <si>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</si>
  <si>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</si>
  <si>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</si>
  <si>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</si>
  <si>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</si>
  <si>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</si>
  <si>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</si>
  <si>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</si>
  <si>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</si>
  <si>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</si>
  <si>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</si>
  <si>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</si>
  <si>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</si>
  <si>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</si>
  <si>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</si>
  <si>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</si>
  <si>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</si>
  <si>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</si>
  <si>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</si>
  <si>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</si>
  <si>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</si>
  <si>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</si>
  <si>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</si>
  <si>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</si>
  <si>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</si>
  <si>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</si>
  <si>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</si>
  <si>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</si>
  <si>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</si>
  <si>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</si>
  <si>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</si>
  <si>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</si>
  <si>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</si>
  <si>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</si>
  <si>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</si>
  <si>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</si>
  <si>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</si>
  <si>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</si>
  <si>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</si>
  <si>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</si>
  <si>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</si>
  <si>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</si>
  <si>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</si>
  <si>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</si>
  <si>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</si>
  <si>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</si>
  <si>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</si>
  <si>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</si>
  <si>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</si>
  <si>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</si>
  <si>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</si>
  <si>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</si>
  <si>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</si>
  <si>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</si>
  <si>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</si>
  <si>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</si>
  <si>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</si>
  <si>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</si>
  <si>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</si>
  <si>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</si>
  <si>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</si>
  <si>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</si>
  <si>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</si>
  <si>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</si>
  <si>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</si>
  <si>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</si>
  <si>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</si>
  <si>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</si>
  <si>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</si>
  <si>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</si>
  <si>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</si>
  <si>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</si>
  <si>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</si>
  <si>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</si>
  <si>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</si>
  <si>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</si>
  <si>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</si>
  <si>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</si>
  <si>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</si>
  <si>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</si>
  <si>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</si>
  <si>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</si>
  <si>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</si>
  <si>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</si>
  <si>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</si>
  <si>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</si>
  <si>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</si>
  <si>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</si>
  <si>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</si>
  <si>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</si>
  <si>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</si>
  <si>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</si>
  <si>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</si>
  <si>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</si>
  <si>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</si>
  <si>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</si>
  <si>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</si>
  <si>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</si>
  <si>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</si>
  <si>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</si>
  <si>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</si>
  <si>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</si>
  <si>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</si>
  <si>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</si>
  <si>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</si>
  <si>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</si>
  <si>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</si>
  <si>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</si>
  <si>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</si>
  <si>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</si>
  <si>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</si>
  <si>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</si>
  <si>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</si>
  <si>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</si>
  <si>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</si>
  <si>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</si>
  <si>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</si>
  <si>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</si>
  <si>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</si>
  <si>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</si>
  <si>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</si>
  <si>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</si>
  <si>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</si>
  <si>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</si>
  <si>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</si>
  <si>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</si>
  <si>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</si>
  <si>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</si>
  <si>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</si>
  <si>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</si>
  <si>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</si>
  <si>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</si>
  <si>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</si>
  <si>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</si>
  <si>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</si>
  <si>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</si>
  <si>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</si>
  <si>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</si>
  <si>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</si>
  <si>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</si>
  <si>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</si>
  <si>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</si>
  <si>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</si>
  <si>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</si>
  <si>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</si>
  <si>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</si>
  <si>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</si>
  <si>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</si>
  <si>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</si>
  <si>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</si>
  <si>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</si>
  <si>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</si>
  <si>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</si>
  <si>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</si>
  <si>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</si>
  <si>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</si>
  <si>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</si>
  <si>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</si>
  <si>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</si>
  <si>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</si>
  <si>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</si>
  <si>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</si>
  <si>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</si>
  <si>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</si>
  <si>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</si>
  <si>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</si>
  <si>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</si>
  <si>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</si>
  <si>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</si>
  <si>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</si>
  <si>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</si>
  <si>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</si>
  <si>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</si>
  <si>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</si>
  <si>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</si>
  <si>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</si>
  <si>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</si>
  <si>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</si>
  <si>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</si>
  <si>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</si>
  <si>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</si>
  <si>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</si>
  <si>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</si>
  <si>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</si>
  <si>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</si>
  <si>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</si>
  <si>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</si>
  <si>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</si>
  <si>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</si>
  <si>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</si>
  <si>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</si>
  <si>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</si>
  <si>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</si>
  <si>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</si>
  <si>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</si>
  <si>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</si>
  <si>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</si>
  <si>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</si>
  <si>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</si>
  <si>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</si>
  <si>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</si>
  <si>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</si>
  <si>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</si>
  <si>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</si>
  <si>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</si>
  <si>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</si>
  <si>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</si>
  <si>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</si>
  <si>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</si>
  <si>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</si>
  <si>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</si>
  <si>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</si>
  <si>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</si>
  <si>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</si>
  <si>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</si>
  <si>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</si>
  <si>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</si>
  <si>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</si>
  <si>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</si>
  <si>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</si>
  <si>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</si>
  <si>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</si>
  <si>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</si>
  <si>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</si>
  <si>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</si>
  <si>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</si>
  <si>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</si>
  <si>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</si>
  <si>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</si>
  <si>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</si>
  <si>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</si>
  <si>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</si>
  <si>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</si>
  <si>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</si>
  <si>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</si>
  <si>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</si>
  <si>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</si>
  <si>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</si>
  <si>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</si>
  <si>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</si>
  <si>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</si>
  <si>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</si>
  <si>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</si>
  <si>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</si>
  <si>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</si>
  <si>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</si>
  <si>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</si>
  <si>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</si>
  <si>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</si>
  <si>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</si>
  <si>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</si>
  <si>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</si>
  <si>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</si>
  <si>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</si>
  <si>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</si>
  <si>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</si>
  <si>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</si>
  <si>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</si>
  <si>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</si>
  <si>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</si>
  <si>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</si>
  <si>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</si>
  <si>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</si>
  <si>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</si>
  <si>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</si>
  <si>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</si>
  <si>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</si>
  <si>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</si>
  <si>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</si>
  <si>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</si>
  <si>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</si>
  <si>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</si>
  <si>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</si>
  <si>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</si>
  <si>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</si>
  <si>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</si>
  <si>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</si>
  <si>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</si>
  <si>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</si>
  <si>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</si>
  <si>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</si>
  <si>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</si>
  <si>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</si>
  <si>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</si>
  <si>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</si>
  <si>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</si>
  <si>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</si>
  <si>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</si>
  <si>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</si>
  <si>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</si>
  <si>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</si>
  <si>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</si>
  <si>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</si>
  <si>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</si>
  <si>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</si>
  <si>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</si>
  <si>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</si>
  <si>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</si>
  <si>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</si>
  <si>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</si>
  <si>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</si>
  <si>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</si>
  <si>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</si>
  <si>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</si>
  <si>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</si>
  <si>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</si>
  <si>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</si>
  <si>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</si>
  <si>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</si>
  <si>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</si>
  <si>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</si>
  <si>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</si>
  <si>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</si>
  <si>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</si>
  <si>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</si>
  <si>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</si>
  <si>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</si>
  <si>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</si>
  <si>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</si>
  <si>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</si>
  <si>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</si>
  <si>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</si>
  <si>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</si>
  <si>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</si>
  <si>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</si>
  <si>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</si>
  <si>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</si>
  <si>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</si>
  <si>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</si>
  <si>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</si>
  <si>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</si>
  <si>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</si>
  <si>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</si>
  <si>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</si>
  <si>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</si>
  <si>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</si>
  <si>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</si>
  <si>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</si>
  <si>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</si>
  <si>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</si>
  <si>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</si>
  <si>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</si>
  <si>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</si>
  <si>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</si>
  <si>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</si>
  <si>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</si>
  <si>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</si>
  <si>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</si>
  <si>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</si>
  <si>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</si>
  <si>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</si>
  <si>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</si>
  <si>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</si>
  <si>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</si>
  <si>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</si>
  <si>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</si>
  <si>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</si>
  <si>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</si>
  <si>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</si>
  <si>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</si>
  <si>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</si>
  <si>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</si>
  <si>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</si>
  <si>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</si>
  <si>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</si>
  <si>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</si>
  <si>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</si>
  <si>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</si>
  <si>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</si>
  <si>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</si>
  <si>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</si>
  <si>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</si>
  <si>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</si>
  <si>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</si>
  <si>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</si>
  <si>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</si>
  <si>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</si>
  <si>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</si>
  <si>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</si>
  <si>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</si>
  <si>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</si>
  <si>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</si>
  <si>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</si>
  <si>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</si>
  <si>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</si>
  <si>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</si>
  <si>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</si>
  <si>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</si>
  <si>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</si>
  <si>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</si>
  <si>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</si>
  <si>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</si>
  <si>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</si>
  <si>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</si>
  <si>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</si>
  <si>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</si>
  <si>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</si>
  <si>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</si>
  <si>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</si>
  <si>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</si>
  <si>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</si>
  <si>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</si>
  <si>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</si>
  <si>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</si>
  <si>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</si>
  <si>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</si>
  <si>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</si>
  <si>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</si>
  <si>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</si>
  <si>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</si>
  <si>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</si>
  <si>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</si>
  <si>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</si>
  <si>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</si>
  <si>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</si>
  <si>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</si>
  <si>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</si>
  <si>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</si>
  <si>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</si>
  <si>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</si>
  <si>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</si>
  <si>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</si>
  <si>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</si>
  <si>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</si>
  <si>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</si>
  <si>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</si>
  <si>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</si>
  <si>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</si>
  <si>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</si>
  <si>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</si>
  <si>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</si>
  <si>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</si>
  <si>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</si>
  <si>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</si>
  <si>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</si>
  <si>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</si>
  <si>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</si>
  <si>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</si>
  <si>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</si>
  <si>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</si>
  <si>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</si>
  <si>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</si>
  <si>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</si>
  <si>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</si>
  <si>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</si>
  <si>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</si>
  <si>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</si>
  <si>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</si>
  <si>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</si>
  <si>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</si>
  <si>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</si>
  <si>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</si>
  <si>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</si>
  <si>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</si>
  <si>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</si>
  <si>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</si>
  <si>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</si>
  <si>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</si>
  <si>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</si>
  <si>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</si>
  <si>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</si>
  <si>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</si>
  <si>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</si>
  <si>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</si>
  <si>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</si>
  <si>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</si>
  <si>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</si>
  <si>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</si>
  <si>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</si>
  <si>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</si>
  <si>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</si>
  <si>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</si>
  <si>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</si>
  <si>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</si>
  <si>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</si>
  <si>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</si>
  <si>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</si>
  <si>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</si>
  <si>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</si>
  <si>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</si>
  <si>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</si>
  <si>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</si>
  <si>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</si>
  <si>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</si>
  <si>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</si>
  <si>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</si>
  <si>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</si>
  <si>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</si>
  <si>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</si>
  <si>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</si>
  <si>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</si>
  <si>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</si>
  <si>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</si>
  <si>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</si>
  <si>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</si>
  <si>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</si>
  <si>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</si>
  <si>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</si>
  <si>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</si>
  <si>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</si>
  <si>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</si>
  <si>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</si>
  <si>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</si>
  <si>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</si>
  <si>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</si>
  <si>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</si>
  <si>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</si>
  <si>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</si>
  <si>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</si>
  <si>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</si>
  <si>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</si>
  <si>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</si>
  <si>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</si>
  <si>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</si>
  <si>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</si>
  <si>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</si>
  <si>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</si>
  <si>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</si>
  <si>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</si>
  <si>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</si>
  <si>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</si>
  <si>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</si>
  <si>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</si>
  <si>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</si>
  <si>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</si>
  <si>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</si>
  <si>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</si>
  <si>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</si>
  <si>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</si>
  <si>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</si>
  <si>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</si>
  <si>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</si>
  <si>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</si>
  <si>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</si>
  <si>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</si>
  <si>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</si>
  <si>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</si>
  <si>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</si>
  <si>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</si>
  <si>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</si>
  <si>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</si>
  <si>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</si>
  <si>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</si>
  <si>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</si>
  <si>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</si>
  <si>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</si>
  <si>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</si>
  <si>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</si>
  <si>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</si>
  <si>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</si>
  <si>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</si>
  <si>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</si>
  <si>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</si>
  <si>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</si>
  <si>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</si>
  <si>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</si>
  <si>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</si>
  <si>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</si>
  <si>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</si>
  <si>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</si>
  <si>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</si>
  <si>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</si>
  <si>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</si>
  <si>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</si>
  <si>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</si>
  <si>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</si>
  <si>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</si>
  <si>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</si>
  <si>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</si>
  <si>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</si>
  <si>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</si>
  <si>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</si>
  <si>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</si>
  <si>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</si>
  <si>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</si>
  <si>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</si>
  <si>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</si>
  <si>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</si>
  <si>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</si>
  <si>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</si>
  <si>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</si>
  <si>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</si>
  <si>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</si>
  <si>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</si>
  <si>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</si>
  <si>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</si>
  <si>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</si>
  <si>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</si>
  <si>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</si>
  <si>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</si>
  <si>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</si>
  <si>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</si>
  <si>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</si>
  <si>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</si>
  <si>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</si>
  <si>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</si>
  <si>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</si>
  <si>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</si>
  <si>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</si>
  <si>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</si>
  <si>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</si>
  <si>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</si>
  <si>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</si>
  <si>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</si>
  <si>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</si>
  <si>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</si>
  <si>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</si>
  <si>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</si>
  <si>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</si>
  <si>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</si>
  <si>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</si>
  <si>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</si>
  <si>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</si>
  <si>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</si>
  <si>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</si>
  <si>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</si>
  <si>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</si>
  <si>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</si>
  <si>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</si>
  <si>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</si>
  <si>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</si>
  <si>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</si>
  <si>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</si>
  <si>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</si>
  <si>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</si>
  <si>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</si>
  <si>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</si>
  <si>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</si>
  <si>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</si>
  <si>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</si>
  <si>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</si>
  <si>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</si>
  <si>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</si>
  <si>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</si>
  <si>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</si>
  <si>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</si>
  <si>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</si>
  <si>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</si>
  <si>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</si>
  <si>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</si>
  <si>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</si>
  <si>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</si>
  <si>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</si>
  <si>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</si>
  <si>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</si>
  <si>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</si>
  <si>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</si>
  <si>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</si>
  <si>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</si>
  <si>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</si>
  <si>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</si>
  <si>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</si>
  <si>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</si>
  <si>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</si>
  <si>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</si>
  <si>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</si>
  <si>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</si>
  <si>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</si>
  <si>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</si>
  <si>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</si>
  <si>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</si>
  <si>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</si>
  <si>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</si>
  <si>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</si>
  <si>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</si>
  <si>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</si>
  <si>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</si>
  <si>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</si>
  <si>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</si>
  <si>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</si>
  <si>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</si>
  <si>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</si>
  <si>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</si>
  <si>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</si>
  <si>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</si>
  <si>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</si>
  <si>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</si>
  <si>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</si>
  <si>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</si>
  <si>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</si>
  <si>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</si>
  <si>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</si>
  <si>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</si>
  <si>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</si>
  <si>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</si>
  <si>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</si>
  <si>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</si>
  <si>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</si>
  <si>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</si>
  <si>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</si>
  <si>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</si>
  <si>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</si>
  <si>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</si>
  <si>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</si>
  <si>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</si>
  <si>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</si>
  <si>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</si>
  <si>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</si>
  <si>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</si>
  <si>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</si>
  <si>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</si>
  <si>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</si>
  <si>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</si>
  <si>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</si>
  <si>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</si>
  <si>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</si>
  <si>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</si>
  <si>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</si>
  <si>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</si>
  <si>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</si>
  <si>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</si>
  <si>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</si>
  <si>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</si>
  <si>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</si>
  <si>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</si>
  <si>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</si>
  <si>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</si>
  <si>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</si>
  <si>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</si>
  <si>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</si>
  <si>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</si>
  <si>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</si>
  <si>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</si>
  <si>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</si>
  <si>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</si>
  <si>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</si>
  <si>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</si>
  <si>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</si>
  <si>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</si>
  <si>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</si>
  <si>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</si>
  <si>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</si>
  <si>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</si>
  <si>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</si>
  <si>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</si>
  <si>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</si>
  <si>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</si>
  <si>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</si>
  <si>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</si>
  <si>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</si>
  <si>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</si>
  <si>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</si>
  <si>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r>
      <t xml:space="preserve">TOTAL GENERAL                             </t>
    </r>
    <r>
      <rPr>
        <i/>
        <sz val="10"/>
        <color theme="1"/>
        <rFont val="Calibri"/>
        <family val="2"/>
        <scheme val="minor"/>
      </rPr>
      <t>(a Diciembre 31 de 2020)</t>
    </r>
  </si>
  <si>
    <t>(Cifras en pesos a  30 de Junio 2020)</t>
  </si>
  <si>
    <t>C0001</t>
  </si>
  <si>
    <t>C0005</t>
  </si>
  <si>
    <t>C0006</t>
  </si>
  <si>
    <t>C0007</t>
  </si>
  <si>
    <t>C0003</t>
  </si>
  <si>
    <t>C0008</t>
  </si>
  <si>
    <t>C0009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</si>
</sst>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00_);_(* \(#,##0.00\);_(* &quot;-&quot;??_);_(@_)"/>
    <numFmt numFmtId="165" formatCode="_-* #,##0\ _€_-;\-* #,##0\ _€_-;_-* &quot;-&quot;??\ _€_-;_-@_-"/>
    <numFmt numFmtId="166"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97">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4" applyFont="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1" fontId="2" fillId="0" borderId="0" xfId="4" applyFont="1" applyFill="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773042</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730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F11" activePane="bottomRight" state="frozen"/>
      <selection pane="topRight" activeCell="F1" sqref="F1"/>
      <selection pane="bottomLeft" activeCell="A11" sqref="A11"/>
      <selection pane="bottomRight" activeCell="D24" sqref="D24"/>
    </sheetView>
  </sheetViews>
  <sheetFormatPr baseColWidth="10" defaultRowHeight="15" x14ac:dyDescent="0.25"/>
  <cols>
    <col min="1" max="1" width="21.85546875" style="26" customWidth="1"/>
    <col min="2" max="2" width="16" style="17" customWidth="1"/>
    <col min="3" max="3" width="10" style="17" customWidth="1"/>
    <col min="4" max="4" width="30.85546875" style="17" customWidth="1"/>
    <col min="5" max="5" width="21.28515625" style="21" customWidth="1"/>
    <col min="6" max="6" width="15.140625" style="17" bestFit="1" customWidth="1"/>
    <col min="7" max="7" width="20.42578125" style="17" bestFit="1" customWidth="1"/>
    <col min="8" max="8" width="21" style="17" customWidth="1"/>
    <col min="9" max="9" width="16.7109375" style="17" customWidth="1"/>
    <col min="10" max="10" width="18" style="17" customWidth="1"/>
    <col min="11" max="11" width="17.7109375" style="17" bestFit="1" customWidth="1"/>
    <col min="12" max="13" width="15.5703125" style="17" bestFit="1" customWidth="1"/>
    <col min="14" max="14" width="15.5703125" style="17"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8"/>
      <c r="F3" s="8"/>
      <c r="G3" s="8"/>
      <c r="H3" s="8"/>
      <c r="I3" s="8"/>
      <c r="O3" s="8"/>
    </row>
    <row r="4" spans="1:15" ht="15.75" x14ac:dyDescent="0.25">
      <c r="A4" s="7"/>
      <c r="B4" s="9" t="s">
        <v>2</v>
      </c>
      <c r="C4" s="9"/>
      <c r="D4" s="8"/>
      <c r="E4" s="8"/>
      <c r="F4" s="10"/>
      <c r="G4" s="10"/>
      <c r="H4" s="10"/>
      <c r="I4" s="10"/>
      <c r="O4" s="8"/>
    </row>
    <row r="5" spans="1:15" ht="15.75" x14ac:dyDescent="0.25">
      <c r="A5" s="11"/>
      <c r="B5" s="12" t="s">
        <v>3</v>
      </c>
      <c r="C5" s="12"/>
      <c r="D5" s="10"/>
      <c r="F5" s="21"/>
      <c r="G5" s="10"/>
      <c r="H5" s="13"/>
      <c r="I5" s="14"/>
    </row>
    <row r="6" spans="1:15" ht="15.75" x14ac:dyDescent="0.25">
      <c r="A6" s="7"/>
      <c r="B6" s="23" t="s">
        <v>1075</v>
      </c>
      <c r="C6" s="23"/>
      <c r="F6" s="21"/>
      <c r="G6" s="21"/>
      <c r="H6" s="14" t="s">
        <v>4</v>
      </c>
      <c r="I6" s="14" t="s">
        <v>1076</v>
      </c>
    </row>
    <row r="7" spans="1:15" x14ac:dyDescent="0.25">
      <c r="A7" s="7"/>
      <c r="B7" s="43" t="s">
        <v>1095</v>
      </c>
      <c r="C7" s="43"/>
      <c r="F7" s="21"/>
      <c r="G7" s="21"/>
      <c r="H7" s="21"/>
      <c r="I7" s="21"/>
    </row>
    <row r="8" spans="1:15" x14ac:dyDescent="0.25">
      <c r="A8" s="7"/>
      <c r="C8" s="24"/>
      <c r="F8" s="21"/>
      <c r="G8" s="21"/>
      <c r="H8" s="21"/>
      <c r="I8" s="21"/>
    </row>
    <row r="9" spans="1:15" ht="15.75" customHeight="1" thickBot="1" x14ac:dyDescent="0.3">
      <c r="A9" s="283" t="s">
        <v>1098</v>
      </c>
      <c r="B9" s="283"/>
      <c r="C9" s="283"/>
    </row>
    <row r="10" spans="1:15" s="25" customFormat="1" ht="48" x14ac:dyDescent="0.2">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2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2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2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2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2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2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2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2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2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2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2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2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2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2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2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2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2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2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2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2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2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2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2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2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2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2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2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2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2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2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2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2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2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2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2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2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2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2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2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2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2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2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2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2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2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2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2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2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2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2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2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2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2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2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2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2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2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2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2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2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2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2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2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2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2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2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2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2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2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2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2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2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2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2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2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2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2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2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2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2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2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2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2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2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2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2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2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2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2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2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2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2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2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2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2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2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2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2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2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2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2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2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2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2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2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2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2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2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2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2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2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2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2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2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2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2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2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2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2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2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2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2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2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2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2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2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2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2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2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2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2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2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2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2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2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2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2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2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2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2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2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2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2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2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2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2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2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2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2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2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2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2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2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2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2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2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2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2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2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2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2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2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2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2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2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2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2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2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2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2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2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2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2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2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2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2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2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2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2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2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2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2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2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2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2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2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2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2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2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2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2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2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2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2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2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2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2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2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2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2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2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2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2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2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2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2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2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2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2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2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2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2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2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2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2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2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2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2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2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2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2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2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2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2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2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2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2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2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2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2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2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2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2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2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2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2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2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2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2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2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2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2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2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2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2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2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2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2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2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2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2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2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2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2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2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2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2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2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2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2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2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2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2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2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2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2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2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2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2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2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2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2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2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2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2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2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2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2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2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2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2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2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2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2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2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2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2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2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2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2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2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2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2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2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2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2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2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2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2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2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2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2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2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2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2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2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2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2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2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2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2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2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2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2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2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2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2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2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2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2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2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2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2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2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2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2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2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2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2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2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2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2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2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2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2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2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2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2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2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2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2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2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2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2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2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2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2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2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2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2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2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2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2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2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2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2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2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2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2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2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2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2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2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2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2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2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2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2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2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2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2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2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2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2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2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2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2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2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2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2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2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2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2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2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2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2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2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2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2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2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2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2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2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2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2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2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2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2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2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2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2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2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2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2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2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2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2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2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2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2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2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2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2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2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2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2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2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2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2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2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2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2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2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2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2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2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2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2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2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2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2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2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2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2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2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2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2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2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2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2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2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2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2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2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2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2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2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2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2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2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2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2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2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2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2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2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2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2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2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2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2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2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2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2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2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2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2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2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2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2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2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2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2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2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2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2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2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2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2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2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2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2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2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2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2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2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2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2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2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2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2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2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2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2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2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2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2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2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2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2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2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2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2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2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2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2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2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2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2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2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2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2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2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2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2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2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2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2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2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2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2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2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2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2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2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2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2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2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2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2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2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2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2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2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2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2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2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2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2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2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2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2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2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2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2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2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2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2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2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2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2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2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2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2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2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2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2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2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2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2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2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2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2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2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2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2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2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2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2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2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2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2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2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2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2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2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2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2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2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2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2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2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2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2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2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2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2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2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2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2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2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2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2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2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2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2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2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2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2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2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2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2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2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2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2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2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2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2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2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2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2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2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2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2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2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2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2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2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2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2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2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2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2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2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2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2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2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2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2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2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2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2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2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2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2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2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2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2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2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2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2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2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2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2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2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2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2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2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2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2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2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2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2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2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2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2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2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2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2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2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2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2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2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2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2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2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2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2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2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2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2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2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2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2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2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2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2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2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2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2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2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2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2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2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2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2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2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2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2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2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2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2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2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2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2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2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2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2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2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2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2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2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2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2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2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2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2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2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2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2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2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2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2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2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2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2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2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2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2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2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2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2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2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2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2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2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2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2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2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2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2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2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2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2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2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2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2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2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2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2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2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2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2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2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2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2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2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2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2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2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2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2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2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2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2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2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2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2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2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2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2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2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2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2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2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2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2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2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2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2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2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2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2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2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2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2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2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2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2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2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2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2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2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2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2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2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2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2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2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2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2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2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2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2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2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2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2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2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2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2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2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2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2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2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2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2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2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2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2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2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2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2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2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2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2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2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2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2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2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2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2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2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2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2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2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2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2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2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2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2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2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2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2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2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2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2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2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2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2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2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2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2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2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2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2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2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2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2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2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2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2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2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2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2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2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2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2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2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2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2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2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2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2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2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2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2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2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2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2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2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2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2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2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2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2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2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2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2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2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2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2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2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2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2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2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2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2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2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2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2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2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2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2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2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2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2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2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2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2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2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2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2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2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2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2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2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2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2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2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2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2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2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2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2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2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2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2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2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2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2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2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2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2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2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2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2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2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2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2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2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2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2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2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2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2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2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2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2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2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2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2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2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2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2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2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2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2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2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2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2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2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2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2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2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2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2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2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2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2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2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2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2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2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2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2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2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2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2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2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2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2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2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2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2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2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2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2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2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2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2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2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2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2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2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2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2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2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2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2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2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2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2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2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2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2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2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2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2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2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2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2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2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2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2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2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2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2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2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2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2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2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2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2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2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2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2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2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2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2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2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2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2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2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2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2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2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2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2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2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2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2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2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2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2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2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2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2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2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2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2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2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2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2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2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2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2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2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2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2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2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2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2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2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2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2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2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2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2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2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2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2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2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2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2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2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2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2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2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2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2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2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2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2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2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2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2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2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2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2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2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2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2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2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2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2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2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2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2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2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2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2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2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2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2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2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2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2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2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2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2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2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2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2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2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2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2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2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2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2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2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2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2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2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2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2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2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2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2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30" x14ac:dyDescent="0.2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30" x14ac:dyDescent="0.2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2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2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2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2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2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2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2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2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2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2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2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2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2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2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2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2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2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2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2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2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2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2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75" thickBot="1" x14ac:dyDescent="0.3">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2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2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75" thickBot="1" x14ac:dyDescent="0.3">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25">
      <c r="A1157" s="87" t="s">
        <v>1090</v>
      </c>
      <c r="F1157" s="21"/>
      <c r="G1157" s="21"/>
      <c r="H1157" s="21"/>
      <c r="I1157" s="21"/>
      <c r="J1157" s="21"/>
      <c r="K1157" s="21"/>
      <c r="L1157" s="21"/>
      <c r="M1157" s="21"/>
      <c r="N1157" s="21"/>
    </row>
    <row r="1158" spans="1:16" ht="44.25" customHeight="1" x14ac:dyDescent="0.25">
      <c r="A1158" s="281" t="s">
        <v>1091</v>
      </c>
      <c r="B1158" s="282"/>
      <c r="C1158" s="282"/>
      <c r="D1158" s="282"/>
      <c r="E1158" s="282"/>
      <c r="F1158" s="282"/>
      <c r="G1158" s="282"/>
      <c r="H1158" s="22"/>
      <c r="I1158" s="22"/>
      <c r="J1158" s="22"/>
      <c r="K1158" s="22"/>
      <c r="L1158" s="22"/>
      <c r="O1158" s="20"/>
    </row>
    <row r="1159" spans="1:16" x14ac:dyDescent="0.2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5" x14ac:dyDescent="0.25"/>
  <cols>
    <col min="1" max="1" width="21.7109375" style="26" customWidth="1"/>
    <col min="2" max="2" width="16" style="17" customWidth="1"/>
    <col min="3" max="3" width="10" style="17" customWidth="1"/>
    <col min="4" max="4" width="31.42578125" style="17" customWidth="1"/>
    <col min="5" max="5" width="21.28515625" style="34" customWidth="1"/>
    <col min="6" max="6" width="17" style="17" customWidth="1"/>
    <col min="7" max="7" width="23" style="17" customWidth="1"/>
    <col min="8" max="8" width="22" style="17" customWidth="1"/>
    <col min="9" max="9" width="20.42578125" style="17" customWidth="1"/>
    <col min="10" max="11" width="20.28515625" style="17" bestFit="1" customWidth="1"/>
    <col min="12" max="14" width="16.85546875" style="17" bestFit="1"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1084</v>
      </c>
      <c r="C6" s="23"/>
      <c r="F6" s="21"/>
      <c r="G6" s="21"/>
      <c r="H6" s="14" t="s">
        <v>4</v>
      </c>
      <c r="I6" s="14" t="s">
        <v>1083</v>
      </c>
    </row>
    <row r="7" spans="1:15" x14ac:dyDescent="0.25">
      <c r="A7" s="7"/>
      <c r="B7" s="43" t="s">
        <v>1094</v>
      </c>
      <c r="C7" s="43"/>
      <c r="F7" s="21"/>
      <c r="G7" s="21"/>
      <c r="H7" s="21"/>
      <c r="I7" s="21"/>
    </row>
    <row r="8" spans="1:15" x14ac:dyDescent="0.25">
      <c r="A8" s="7"/>
      <c r="C8" s="24"/>
      <c r="F8" s="21"/>
      <c r="G8" s="21"/>
      <c r="H8" s="21"/>
      <c r="I8" s="21"/>
    </row>
    <row r="9" spans="1:15" ht="15.75" customHeight="1" thickBot="1" x14ac:dyDescent="0.3">
      <c r="A9" s="283" t="s">
        <v>1097</v>
      </c>
      <c r="B9" s="283"/>
      <c r="C9" s="283"/>
      <c r="E9" s="76"/>
    </row>
    <row r="10" spans="1:15" s="25" customFormat="1" ht="48" x14ac:dyDescent="0.2">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2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2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2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2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2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2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2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2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2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2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2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2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2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2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2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2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2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2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2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2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2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2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2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2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2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2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2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2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2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2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2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2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2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2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2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2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2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2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2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2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2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2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2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2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2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2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2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2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2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2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2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2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2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2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2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2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2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2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2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2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2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2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2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2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2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2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2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2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2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2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2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2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2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2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2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2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2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2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2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2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2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2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2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2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2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2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2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2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2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2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2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2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2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2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2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2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2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2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2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2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2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2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2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2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2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2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2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2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2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2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2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2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2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2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2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2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2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2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2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2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2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2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2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2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2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2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2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2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2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2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2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2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2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2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2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2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2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2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2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2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2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2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2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2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2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2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2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2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2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2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2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2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2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2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2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2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2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2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2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2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2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2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2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2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2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2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2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2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2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2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2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2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2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2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2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2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2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2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2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2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2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2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2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2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2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2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2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2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2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2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2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2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2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2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2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2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2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2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2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2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2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2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2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2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2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2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2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2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2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2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2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2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2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2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2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2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2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2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2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2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2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2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2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2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2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2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2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2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2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2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2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2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2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2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2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2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2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2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2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2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2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2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2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2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2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2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2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2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2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2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2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2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2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2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2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2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2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2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2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2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2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2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2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2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2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2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2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2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2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2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2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2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2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2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2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2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2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2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2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2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2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2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2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2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2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2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2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2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2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2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2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2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2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2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2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2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2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2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2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2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2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2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2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2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2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2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2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2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2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2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2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2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2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2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2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2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2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2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2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2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2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2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2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2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2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2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2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2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2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2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2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2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2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2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2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2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2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2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2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2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2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2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2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2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2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2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2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2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2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2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2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2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2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2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2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2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2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2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2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2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2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2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2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2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2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2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2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2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2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2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2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2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2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2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2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2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2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2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2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2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2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2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2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2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2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2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2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2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2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2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2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2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2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2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2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2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2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2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2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2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2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2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2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2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2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2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2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2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2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2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2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2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2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2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2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2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2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2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2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2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2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2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2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2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2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2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2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2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2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2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2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2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2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2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2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2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2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2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2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2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2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2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2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2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2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2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2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2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2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2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2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2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2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2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2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2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2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2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2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2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2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2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2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2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2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2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2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2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2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2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2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2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2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2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2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2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2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2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2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2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2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2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2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2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2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2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2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2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2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2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2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2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2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2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2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2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2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2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2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2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2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2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2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2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2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2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2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2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2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2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2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2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2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2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2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2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2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2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2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2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2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2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2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2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2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2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2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2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2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2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2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2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2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2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2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2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2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2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2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2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2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2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2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2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2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2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2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2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2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2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2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2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2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2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2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2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2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2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2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2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2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2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2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2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2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2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2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2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2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2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2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2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2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2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2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2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2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2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2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2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2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2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2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2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2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2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2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2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2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2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2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2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2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2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2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2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2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2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2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2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2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2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2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2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2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2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2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2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2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2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2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2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2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2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2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2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2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2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2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2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2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2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2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2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2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2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2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2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2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2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2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2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2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2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2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2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2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2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2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2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2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2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2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2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2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2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2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2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2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2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2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2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2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2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2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2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2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2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2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2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2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2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2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2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2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2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2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2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2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2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2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2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2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2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2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2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2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2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2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2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2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2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2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2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2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2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2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2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2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2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2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2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2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2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2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2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2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2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2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2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2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2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2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2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2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2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2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2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2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2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2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2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2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2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2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2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2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2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2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2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2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2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2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2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2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2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2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2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2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2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2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2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2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2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2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2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2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2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2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2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2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2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2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2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2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2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2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2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2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2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2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2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2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2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2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2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2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2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2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2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2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2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2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2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2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2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2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2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2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2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2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2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2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2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2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2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2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2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2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2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2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2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2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2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2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2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30" x14ac:dyDescent="0.2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30" x14ac:dyDescent="0.2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2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2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2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2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2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2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2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2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2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2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2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2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2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2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2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25">
      <c r="A1157" s="286" t="s">
        <v>1085</v>
      </c>
      <c r="B1157" s="287"/>
      <c r="C1157" s="287"/>
      <c r="D1157" s="64"/>
      <c r="E1157" s="109"/>
      <c r="F1157" s="72"/>
      <c r="G1157" s="55"/>
      <c r="H1157" s="55"/>
      <c r="I1157" s="55"/>
      <c r="J1157" s="55"/>
      <c r="K1157" s="55"/>
      <c r="L1157" s="55"/>
      <c r="M1157" s="55"/>
      <c r="N1157" s="55"/>
      <c r="O1157" s="57">
        <v>8101189410</v>
      </c>
    </row>
    <row r="1158" spans="1:16" ht="15.75" thickBot="1" x14ac:dyDescent="0.3">
      <c r="A1158" s="58"/>
      <c r="B1158" s="59"/>
      <c r="C1158" s="59"/>
      <c r="D1158" s="68"/>
      <c r="E1158" s="110"/>
      <c r="F1158" s="73"/>
      <c r="G1158" s="61"/>
      <c r="H1158" s="61"/>
      <c r="I1158" s="61"/>
      <c r="J1158" s="61"/>
      <c r="K1158" s="61"/>
      <c r="L1158" s="61"/>
      <c r="M1158" s="60"/>
      <c r="N1158" s="60"/>
      <c r="O1158" s="62">
        <f>O1156+O1157</f>
        <v>2701480968950.3105</v>
      </c>
    </row>
    <row r="1159" spans="1:16" x14ac:dyDescent="0.25">
      <c r="A1159" s="38" t="s">
        <v>1090</v>
      </c>
      <c r="B1159" s="33"/>
      <c r="C1159" s="33"/>
      <c r="D1159" s="33"/>
      <c r="F1159" s="35"/>
      <c r="G1159" s="35"/>
      <c r="H1159" s="35"/>
      <c r="I1159" s="35"/>
      <c r="J1159" s="35"/>
      <c r="K1159" s="35"/>
      <c r="L1159" s="35"/>
      <c r="M1159" s="34"/>
      <c r="N1159" s="34"/>
      <c r="O1159" s="36"/>
    </row>
    <row r="1160" spans="1:16" ht="28.5" customHeight="1" x14ac:dyDescent="0.25">
      <c r="A1160" s="284" t="s">
        <v>1107</v>
      </c>
      <c r="B1160" s="285"/>
      <c r="C1160" s="285"/>
      <c r="D1160" s="285"/>
      <c r="E1160" s="285"/>
      <c r="F1160" s="285"/>
      <c r="G1160" s="285"/>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5" x14ac:dyDescent="0.25"/>
  <cols>
    <col min="1" max="1" width="23" style="26" customWidth="1"/>
    <col min="2" max="2" width="25.42578125" style="17" bestFit="1" customWidth="1"/>
    <col min="3" max="3" width="10" style="17" customWidth="1"/>
    <col min="4" max="4" width="30.710937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6.85546875" style="17" bestFit="1" customWidth="1"/>
    <col min="15" max="15" width="21.28515625" style="21" customWidth="1"/>
    <col min="16" max="16" width="11.42578125" style="17"/>
    <col min="17" max="17" width="14" style="17" bestFit="1" customWidth="1"/>
    <col min="18" max="242" width="11.42578125" style="17"/>
    <col min="243" max="243" width="16.42578125" style="17" customWidth="1"/>
    <col min="244" max="244" width="16" style="17" customWidth="1"/>
    <col min="245" max="245" width="10" style="17" customWidth="1"/>
    <col min="246" max="246" width="25.85546875" style="17" customWidth="1"/>
    <col min="247" max="247" width="21.28515625" style="17" customWidth="1"/>
    <col min="248" max="248" width="22.5703125" style="17" customWidth="1"/>
    <col min="249" max="249" width="23" style="17" customWidth="1"/>
    <col min="250" max="250" width="22" style="17" customWidth="1"/>
    <col min="251" max="251" width="20.42578125" style="17" customWidth="1"/>
    <col min="252" max="253" width="20.28515625" style="17" bestFit="1" customWidth="1"/>
    <col min="254" max="255" width="15.5703125" style="17" bestFit="1" customWidth="1"/>
    <col min="256" max="256" width="21.28515625" style="17" customWidth="1"/>
    <col min="257" max="498" width="11.42578125" style="17"/>
    <col min="499" max="499" width="16.42578125" style="17" customWidth="1"/>
    <col min="500" max="500" width="16" style="17" customWidth="1"/>
    <col min="501" max="501" width="10" style="17" customWidth="1"/>
    <col min="502" max="502" width="25.85546875" style="17" customWidth="1"/>
    <col min="503" max="503" width="21.28515625" style="17" customWidth="1"/>
    <col min="504" max="504" width="22.5703125" style="17" customWidth="1"/>
    <col min="505" max="505" width="23" style="17" customWidth="1"/>
    <col min="506" max="506" width="22" style="17" customWidth="1"/>
    <col min="507" max="507" width="20.42578125" style="17" customWidth="1"/>
    <col min="508" max="509" width="20.28515625" style="17" bestFit="1" customWidth="1"/>
    <col min="510" max="511" width="15.5703125" style="17" bestFit="1" customWidth="1"/>
    <col min="512" max="512" width="21.28515625" style="17" customWidth="1"/>
    <col min="513" max="754" width="11.42578125" style="17"/>
    <col min="755" max="755" width="16.42578125" style="17" customWidth="1"/>
    <col min="756" max="756" width="16" style="17" customWidth="1"/>
    <col min="757" max="757" width="10" style="17" customWidth="1"/>
    <col min="758" max="758" width="25.85546875" style="17" customWidth="1"/>
    <col min="759" max="759" width="21.28515625" style="17" customWidth="1"/>
    <col min="760" max="760" width="22.5703125" style="17" customWidth="1"/>
    <col min="761" max="761" width="23" style="17" customWidth="1"/>
    <col min="762" max="762" width="22" style="17" customWidth="1"/>
    <col min="763" max="763" width="20.42578125" style="17" customWidth="1"/>
    <col min="764" max="765" width="20.28515625" style="17" bestFit="1" customWidth="1"/>
    <col min="766" max="767" width="15.5703125" style="17" bestFit="1" customWidth="1"/>
    <col min="768" max="768" width="21.28515625" style="17" customWidth="1"/>
    <col min="769" max="1010" width="11.42578125" style="17"/>
    <col min="1011" max="1011" width="16.42578125" style="17" customWidth="1"/>
    <col min="1012" max="1012" width="16" style="17" customWidth="1"/>
    <col min="1013" max="1013" width="10" style="17" customWidth="1"/>
    <col min="1014" max="1014" width="25.85546875" style="17" customWidth="1"/>
    <col min="1015" max="1015" width="21.28515625" style="17" customWidth="1"/>
    <col min="1016" max="1016" width="22.5703125" style="17" customWidth="1"/>
    <col min="1017" max="1017" width="23" style="17" customWidth="1"/>
    <col min="1018" max="1018" width="22" style="17" customWidth="1"/>
    <col min="1019" max="1019" width="20.42578125" style="17" customWidth="1"/>
    <col min="1020" max="1021" width="20.28515625" style="17" bestFit="1" customWidth="1"/>
    <col min="1022" max="1023" width="15.5703125" style="17" bestFit="1" customWidth="1"/>
    <col min="1024" max="1024" width="21.28515625" style="17" customWidth="1"/>
    <col min="1025" max="1266" width="11.42578125" style="17"/>
    <col min="1267" max="1267" width="16.42578125" style="17" customWidth="1"/>
    <col min="1268" max="1268" width="16" style="17" customWidth="1"/>
    <col min="1269" max="1269" width="10" style="17" customWidth="1"/>
    <col min="1270" max="1270" width="25.85546875" style="17" customWidth="1"/>
    <col min="1271" max="1271" width="21.28515625" style="17" customWidth="1"/>
    <col min="1272" max="1272" width="22.5703125" style="17" customWidth="1"/>
    <col min="1273" max="1273" width="23" style="17" customWidth="1"/>
    <col min="1274" max="1274" width="22" style="17" customWidth="1"/>
    <col min="1275" max="1275" width="20.42578125" style="17" customWidth="1"/>
    <col min="1276" max="1277" width="20.28515625" style="17" bestFit="1" customWidth="1"/>
    <col min="1278" max="1279" width="15.5703125" style="17" bestFit="1" customWidth="1"/>
    <col min="1280" max="1280" width="21.28515625" style="17" customWidth="1"/>
    <col min="1281" max="1522" width="11.42578125" style="17"/>
    <col min="1523" max="1523" width="16.42578125" style="17" customWidth="1"/>
    <col min="1524" max="1524" width="16" style="17" customWidth="1"/>
    <col min="1525" max="1525" width="10" style="17" customWidth="1"/>
    <col min="1526" max="1526" width="25.85546875" style="17" customWidth="1"/>
    <col min="1527" max="1527" width="21.28515625" style="17" customWidth="1"/>
    <col min="1528" max="1528" width="22.5703125" style="17" customWidth="1"/>
    <col min="1529" max="1529" width="23" style="17" customWidth="1"/>
    <col min="1530" max="1530" width="22" style="17" customWidth="1"/>
    <col min="1531" max="1531" width="20.42578125" style="17" customWidth="1"/>
    <col min="1532" max="1533" width="20.28515625" style="17" bestFit="1" customWidth="1"/>
    <col min="1534" max="1535" width="15.5703125" style="17" bestFit="1" customWidth="1"/>
    <col min="1536" max="1536" width="21.28515625" style="17" customWidth="1"/>
    <col min="1537" max="1778" width="11.42578125" style="17"/>
    <col min="1779" max="1779" width="16.42578125" style="17" customWidth="1"/>
    <col min="1780" max="1780" width="16" style="17" customWidth="1"/>
    <col min="1781" max="1781" width="10" style="17" customWidth="1"/>
    <col min="1782" max="1782" width="25.85546875" style="17" customWidth="1"/>
    <col min="1783" max="1783" width="21.28515625" style="17" customWidth="1"/>
    <col min="1784" max="1784" width="22.5703125" style="17" customWidth="1"/>
    <col min="1785" max="1785" width="23" style="17" customWidth="1"/>
    <col min="1786" max="1786" width="22" style="17" customWidth="1"/>
    <col min="1787" max="1787" width="20.42578125" style="17" customWidth="1"/>
    <col min="1788" max="1789" width="20.28515625" style="17" bestFit="1" customWidth="1"/>
    <col min="1790" max="1791" width="15.5703125" style="17" bestFit="1" customWidth="1"/>
    <col min="1792" max="1792" width="21.28515625" style="17" customWidth="1"/>
    <col min="1793" max="2034" width="11.42578125" style="17"/>
    <col min="2035" max="2035" width="16.42578125" style="17" customWidth="1"/>
    <col min="2036" max="2036" width="16" style="17" customWidth="1"/>
    <col min="2037" max="2037" width="10" style="17" customWidth="1"/>
    <col min="2038" max="2038" width="25.85546875" style="17" customWidth="1"/>
    <col min="2039" max="2039" width="21.28515625" style="17" customWidth="1"/>
    <col min="2040" max="2040" width="22.5703125" style="17" customWidth="1"/>
    <col min="2041" max="2041" width="23" style="17" customWidth="1"/>
    <col min="2042" max="2042" width="22" style="17" customWidth="1"/>
    <col min="2043" max="2043" width="20.42578125" style="17" customWidth="1"/>
    <col min="2044" max="2045" width="20.28515625" style="17" bestFit="1" customWidth="1"/>
    <col min="2046" max="2047" width="15.5703125" style="17" bestFit="1" customWidth="1"/>
    <col min="2048" max="2048" width="21.28515625" style="17" customWidth="1"/>
    <col min="2049" max="2290" width="11.42578125" style="17"/>
    <col min="2291" max="2291" width="16.42578125" style="17" customWidth="1"/>
    <col min="2292" max="2292" width="16" style="17" customWidth="1"/>
    <col min="2293" max="2293" width="10" style="17" customWidth="1"/>
    <col min="2294" max="2294" width="25.85546875" style="17" customWidth="1"/>
    <col min="2295" max="2295" width="21.28515625" style="17" customWidth="1"/>
    <col min="2296" max="2296" width="22.5703125" style="17" customWidth="1"/>
    <col min="2297" max="2297" width="23" style="17" customWidth="1"/>
    <col min="2298" max="2298" width="22" style="17" customWidth="1"/>
    <col min="2299" max="2299" width="20.42578125" style="17" customWidth="1"/>
    <col min="2300" max="2301" width="20.28515625" style="17" bestFit="1" customWidth="1"/>
    <col min="2302" max="2303" width="15.5703125" style="17" bestFit="1" customWidth="1"/>
    <col min="2304" max="2304" width="21.28515625" style="17" customWidth="1"/>
    <col min="2305" max="2546" width="11.42578125" style="17"/>
    <col min="2547" max="2547" width="16.42578125" style="17" customWidth="1"/>
    <col min="2548" max="2548" width="16" style="17" customWidth="1"/>
    <col min="2549" max="2549" width="10" style="17" customWidth="1"/>
    <col min="2550" max="2550" width="25.85546875" style="17" customWidth="1"/>
    <col min="2551" max="2551" width="21.28515625" style="17" customWidth="1"/>
    <col min="2552" max="2552" width="22.5703125" style="17" customWidth="1"/>
    <col min="2553" max="2553" width="23" style="17" customWidth="1"/>
    <col min="2554" max="2554" width="22" style="17" customWidth="1"/>
    <col min="2555" max="2555" width="20.42578125" style="17" customWidth="1"/>
    <col min="2556" max="2557" width="20.28515625" style="17" bestFit="1" customWidth="1"/>
    <col min="2558" max="2559" width="15.5703125" style="17" bestFit="1" customWidth="1"/>
    <col min="2560" max="2560" width="21.28515625" style="17" customWidth="1"/>
    <col min="2561" max="2802" width="11.42578125" style="17"/>
    <col min="2803" max="2803" width="16.42578125" style="17" customWidth="1"/>
    <col min="2804" max="2804" width="16" style="17" customWidth="1"/>
    <col min="2805" max="2805" width="10" style="17" customWidth="1"/>
    <col min="2806" max="2806" width="25.85546875" style="17" customWidth="1"/>
    <col min="2807" max="2807" width="21.28515625" style="17" customWidth="1"/>
    <col min="2808" max="2808" width="22.5703125" style="17" customWidth="1"/>
    <col min="2809" max="2809" width="23" style="17" customWidth="1"/>
    <col min="2810" max="2810" width="22" style="17" customWidth="1"/>
    <col min="2811" max="2811" width="20.42578125" style="17" customWidth="1"/>
    <col min="2812" max="2813" width="20.28515625" style="17" bestFit="1" customWidth="1"/>
    <col min="2814" max="2815" width="15.5703125" style="17" bestFit="1" customWidth="1"/>
    <col min="2816" max="2816" width="21.28515625" style="17" customWidth="1"/>
    <col min="2817" max="3058" width="11.42578125" style="17"/>
    <col min="3059" max="3059" width="16.42578125" style="17" customWidth="1"/>
    <col min="3060" max="3060" width="16" style="17" customWidth="1"/>
    <col min="3061" max="3061" width="10" style="17" customWidth="1"/>
    <col min="3062" max="3062" width="25.85546875" style="17" customWidth="1"/>
    <col min="3063" max="3063" width="21.28515625" style="17" customWidth="1"/>
    <col min="3064" max="3064" width="22.5703125" style="17" customWidth="1"/>
    <col min="3065" max="3065" width="23" style="17" customWidth="1"/>
    <col min="3066" max="3066" width="22" style="17" customWidth="1"/>
    <col min="3067" max="3067" width="20.42578125" style="17" customWidth="1"/>
    <col min="3068" max="3069" width="20.28515625" style="17" bestFit="1" customWidth="1"/>
    <col min="3070" max="3071" width="15.5703125" style="17" bestFit="1" customWidth="1"/>
    <col min="3072" max="3072" width="21.28515625" style="17" customWidth="1"/>
    <col min="3073" max="3314" width="11.42578125" style="17"/>
    <col min="3315" max="3315" width="16.42578125" style="17" customWidth="1"/>
    <col min="3316" max="3316" width="16" style="17" customWidth="1"/>
    <col min="3317" max="3317" width="10" style="17" customWidth="1"/>
    <col min="3318" max="3318" width="25.85546875" style="17" customWidth="1"/>
    <col min="3319" max="3319" width="21.28515625" style="17" customWidth="1"/>
    <col min="3320" max="3320" width="22.5703125" style="17" customWidth="1"/>
    <col min="3321" max="3321" width="23" style="17" customWidth="1"/>
    <col min="3322" max="3322" width="22" style="17" customWidth="1"/>
    <col min="3323" max="3323" width="20.42578125" style="17" customWidth="1"/>
    <col min="3324" max="3325" width="20.28515625" style="17" bestFit="1" customWidth="1"/>
    <col min="3326" max="3327" width="15.5703125" style="17" bestFit="1" customWidth="1"/>
    <col min="3328" max="3328" width="21.28515625" style="17" customWidth="1"/>
    <col min="3329" max="3570" width="11.42578125" style="17"/>
    <col min="3571" max="3571" width="16.42578125" style="17" customWidth="1"/>
    <col min="3572" max="3572" width="16" style="17" customWidth="1"/>
    <col min="3573" max="3573" width="10" style="17" customWidth="1"/>
    <col min="3574" max="3574" width="25.85546875" style="17" customWidth="1"/>
    <col min="3575" max="3575" width="21.28515625" style="17" customWidth="1"/>
    <col min="3576" max="3576" width="22.5703125" style="17" customWidth="1"/>
    <col min="3577" max="3577" width="23" style="17" customWidth="1"/>
    <col min="3578" max="3578" width="22" style="17" customWidth="1"/>
    <col min="3579" max="3579" width="20.42578125" style="17" customWidth="1"/>
    <col min="3580" max="3581" width="20.28515625" style="17" bestFit="1" customWidth="1"/>
    <col min="3582" max="3583" width="15.5703125" style="17" bestFit="1" customWidth="1"/>
    <col min="3584" max="3584" width="21.28515625" style="17" customWidth="1"/>
    <col min="3585" max="3826" width="11.42578125" style="17"/>
    <col min="3827" max="3827" width="16.42578125" style="17" customWidth="1"/>
    <col min="3828" max="3828" width="16" style="17" customWidth="1"/>
    <col min="3829" max="3829" width="10" style="17" customWidth="1"/>
    <col min="3830" max="3830" width="25.85546875" style="17" customWidth="1"/>
    <col min="3831" max="3831" width="21.28515625" style="17" customWidth="1"/>
    <col min="3832" max="3832" width="22.5703125" style="17" customWidth="1"/>
    <col min="3833" max="3833" width="23" style="17" customWidth="1"/>
    <col min="3834" max="3834" width="22" style="17" customWidth="1"/>
    <col min="3835" max="3835" width="20.42578125" style="17" customWidth="1"/>
    <col min="3836" max="3837" width="20.28515625" style="17" bestFit="1" customWidth="1"/>
    <col min="3838" max="3839" width="15.5703125" style="17" bestFit="1" customWidth="1"/>
    <col min="3840" max="3840" width="21.28515625" style="17" customWidth="1"/>
    <col min="3841" max="4082" width="11.42578125" style="17"/>
    <col min="4083" max="4083" width="16.42578125" style="17" customWidth="1"/>
    <col min="4084" max="4084" width="16" style="17" customWidth="1"/>
    <col min="4085" max="4085" width="10" style="17" customWidth="1"/>
    <col min="4086" max="4086" width="25.85546875" style="17" customWidth="1"/>
    <col min="4087" max="4087" width="21.28515625" style="17" customWidth="1"/>
    <col min="4088" max="4088" width="22.5703125" style="17" customWidth="1"/>
    <col min="4089" max="4089" width="23" style="17" customWidth="1"/>
    <col min="4090" max="4090" width="22" style="17" customWidth="1"/>
    <col min="4091" max="4091" width="20.42578125" style="17" customWidth="1"/>
    <col min="4092" max="4093" width="20.28515625" style="17" bestFit="1" customWidth="1"/>
    <col min="4094" max="4095" width="15.5703125" style="17" bestFit="1" customWidth="1"/>
    <col min="4096" max="4096" width="21.28515625" style="17" customWidth="1"/>
    <col min="4097" max="4338" width="11.42578125" style="17"/>
    <col min="4339" max="4339" width="16.42578125" style="17" customWidth="1"/>
    <col min="4340" max="4340" width="16" style="17" customWidth="1"/>
    <col min="4341" max="4341" width="10" style="17" customWidth="1"/>
    <col min="4342" max="4342" width="25.85546875" style="17" customWidth="1"/>
    <col min="4343" max="4343" width="21.28515625" style="17" customWidth="1"/>
    <col min="4344" max="4344" width="22.5703125" style="17" customWidth="1"/>
    <col min="4345" max="4345" width="23" style="17" customWidth="1"/>
    <col min="4346" max="4346" width="22" style="17" customWidth="1"/>
    <col min="4347" max="4347" width="20.42578125" style="17" customWidth="1"/>
    <col min="4348" max="4349" width="20.28515625" style="17" bestFit="1" customWidth="1"/>
    <col min="4350" max="4351" width="15.5703125" style="17" bestFit="1" customWidth="1"/>
    <col min="4352" max="4352" width="21.28515625" style="17" customWidth="1"/>
    <col min="4353" max="4594" width="11.42578125" style="17"/>
    <col min="4595" max="4595" width="16.42578125" style="17" customWidth="1"/>
    <col min="4596" max="4596" width="16" style="17" customWidth="1"/>
    <col min="4597" max="4597" width="10" style="17" customWidth="1"/>
    <col min="4598" max="4598" width="25.85546875" style="17" customWidth="1"/>
    <col min="4599" max="4599" width="21.28515625" style="17" customWidth="1"/>
    <col min="4600" max="4600" width="22.5703125" style="17" customWidth="1"/>
    <col min="4601" max="4601" width="23" style="17" customWidth="1"/>
    <col min="4602" max="4602" width="22" style="17" customWidth="1"/>
    <col min="4603" max="4603" width="20.42578125" style="17" customWidth="1"/>
    <col min="4604" max="4605" width="20.28515625" style="17" bestFit="1" customWidth="1"/>
    <col min="4606" max="4607" width="15.5703125" style="17" bestFit="1" customWidth="1"/>
    <col min="4608" max="4608" width="21.28515625" style="17" customWidth="1"/>
    <col min="4609" max="4850" width="11.42578125" style="17"/>
    <col min="4851" max="4851" width="16.42578125" style="17" customWidth="1"/>
    <col min="4852" max="4852" width="16" style="17" customWidth="1"/>
    <col min="4853" max="4853" width="10" style="17" customWidth="1"/>
    <col min="4854" max="4854" width="25.85546875" style="17" customWidth="1"/>
    <col min="4855" max="4855" width="21.28515625" style="17" customWidth="1"/>
    <col min="4856" max="4856" width="22.5703125" style="17" customWidth="1"/>
    <col min="4857" max="4857" width="23" style="17" customWidth="1"/>
    <col min="4858" max="4858" width="22" style="17" customWidth="1"/>
    <col min="4859" max="4859" width="20.42578125" style="17" customWidth="1"/>
    <col min="4860" max="4861" width="20.28515625" style="17" bestFit="1" customWidth="1"/>
    <col min="4862" max="4863" width="15.5703125" style="17" bestFit="1" customWidth="1"/>
    <col min="4864" max="4864" width="21.28515625" style="17" customWidth="1"/>
    <col min="4865" max="5106" width="11.42578125" style="17"/>
    <col min="5107" max="5107" width="16.42578125" style="17" customWidth="1"/>
    <col min="5108" max="5108" width="16" style="17" customWidth="1"/>
    <col min="5109" max="5109" width="10" style="17" customWidth="1"/>
    <col min="5110" max="5110" width="25.85546875" style="17" customWidth="1"/>
    <col min="5111" max="5111" width="21.28515625" style="17" customWidth="1"/>
    <col min="5112" max="5112" width="22.5703125" style="17" customWidth="1"/>
    <col min="5113" max="5113" width="23" style="17" customWidth="1"/>
    <col min="5114" max="5114" width="22" style="17" customWidth="1"/>
    <col min="5115" max="5115" width="20.42578125" style="17" customWidth="1"/>
    <col min="5116" max="5117" width="20.28515625" style="17" bestFit="1" customWidth="1"/>
    <col min="5118" max="5119" width="15.5703125" style="17" bestFit="1" customWidth="1"/>
    <col min="5120" max="5120" width="21.28515625" style="17" customWidth="1"/>
    <col min="5121" max="5362" width="11.42578125" style="17"/>
    <col min="5363" max="5363" width="16.42578125" style="17" customWidth="1"/>
    <col min="5364" max="5364" width="16" style="17" customWidth="1"/>
    <col min="5365" max="5365" width="10" style="17" customWidth="1"/>
    <col min="5366" max="5366" width="25.85546875" style="17" customWidth="1"/>
    <col min="5367" max="5367" width="21.28515625" style="17" customWidth="1"/>
    <col min="5368" max="5368" width="22.5703125" style="17" customWidth="1"/>
    <col min="5369" max="5369" width="23" style="17" customWidth="1"/>
    <col min="5370" max="5370" width="22" style="17" customWidth="1"/>
    <col min="5371" max="5371" width="20.42578125" style="17" customWidth="1"/>
    <col min="5372" max="5373" width="20.28515625" style="17" bestFit="1" customWidth="1"/>
    <col min="5374" max="5375" width="15.5703125" style="17" bestFit="1" customWidth="1"/>
    <col min="5376" max="5376" width="21.28515625" style="17" customWidth="1"/>
    <col min="5377" max="5618" width="11.42578125" style="17"/>
    <col min="5619" max="5619" width="16.42578125" style="17" customWidth="1"/>
    <col min="5620" max="5620" width="16" style="17" customWidth="1"/>
    <col min="5621" max="5621" width="10" style="17" customWidth="1"/>
    <col min="5622" max="5622" width="25.85546875" style="17" customWidth="1"/>
    <col min="5623" max="5623" width="21.28515625" style="17" customWidth="1"/>
    <col min="5624" max="5624" width="22.5703125" style="17" customWidth="1"/>
    <col min="5625" max="5625" width="23" style="17" customWidth="1"/>
    <col min="5626" max="5626" width="22" style="17" customWidth="1"/>
    <col min="5627" max="5627" width="20.42578125" style="17" customWidth="1"/>
    <col min="5628" max="5629" width="20.28515625" style="17" bestFit="1" customWidth="1"/>
    <col min="5630" max="5631" width="15.5703125" style="17" bestFit="1" customWidth="1"/>
    <col min="5632" max="5632" width="21.28515625" style="17" customWidth="1"/>
    <col min="5633" max="5874" width="11.42578125" style="17"/>
    <col min="5875" max="5875" width="16.42578125" style="17" customWidth="1"/>
    <col min="5876" max="5876" width="16" style="17" customWidth="1"/>
    <col min="5877" max="5877" width="10" style="17" customWidth="1"/>
    <col min="5878" max="5878" width="25.85546875" style="17" customWidth="1"/>
    <col min="5879" max="5879" width="21.28515625" style="17" customWidth="1"/>
    <col min="5880" max="5880" width="22.5703125" style="17" customWidth="1"/>
    <col min="5881" max="5881" width="23" style="17" customWidth="1"/>
    <col min="5882" max="5882" width="22" style="17" customWidth="1"/>
    <col min="5883" max="5883" width="20.42578125" style="17" customWidth="1"/>
    <col min="5884" max="5885" width="20.28515625" style="17" bestFit="1" customWidth="1"/>
    <col min="5886" max="5887" width="15.5703125" style="17" bestFit="1" customWidth="1"/>
    <col min="5888" max="5888" width="21.28515625" style="17" customWidth="1"/>
    <col min="5889" max="6130" width="11.42578125" style="17"/>
    <col min="6131" max="6131" width="16.42578125" style="17" customWidth="1"/>
    <col min="6132" max="6132" width="16" style="17" customWidth="1"/>
    <col min="6133" max="6133" width="10" style="17" customWidth="1"/>
    <col min="6134" max="6134" width="25.85546875" style="17" customWidth="1"/>
    <col min="6135" max="6135" width="21.28515625" style="17" customWidth="1"/>
    <col min="6136" max="6136" width="22.5703125" style="17" customWidth="1"/>
    <col min="6137" max="6137" width="23" style="17" customWidth="1"/>
    <col min="6138" max="6138" width="22" style="17" customWidth="1"/>
    <col min="6139" max="6139" width="20.42578125" style="17" customWidth="1"/>
    <col min="6140" max="6141" width="20.28515625" style="17" bestFit="1" customWidth="1"/>
    <col min="6142" max="6143" width="15.5703125" style="17" bestFit="1" customWidth="1"/>
    <col min="6144" max="6144" width="21.28515625" style="17" customWidth="1"/>
    <col min="6145" max="6386" width="11.42578125" style="17"/>
    <col min="6387" max="6387" width="16.42578125" style="17" customWidth="1"/>
    <col min="6388" max="6388" width="16" style="17" customWidth="1"/>
    <col min="6389" max="6389" width="10" style="17" customWidth="1"/>
    <col min="6390" max="6390" width="25.85546875" style="17" customWidth="1"/>
    <col min="6391" max="6391" width="21.28515625" style="17" customWidth="1"/>
    <col min="6392" max="6392" width="22.5703125" style="17" customWidth="1"/>
    <col min="6393" max="6393" width="23" style="17" customWidth="1"/>
    <col min="6394" max="6394" width="22" style="17" customWidth="1"/>
    <col min="6395" max="6395" width="20.42578125" style="17" customWidth="1"/>
    <col min="6396" max="6397" width="20.28515625" style="17" bestFit="1" customWidth="1"/>
    <col min="6398" max="6399" width="15.5703125" style="17" bestFit="1" customWidth="1"/>
    <col min="6400" max="6400" width="21.28515625" style="17" customWidth="1"/>
    <col min="6401" max="6642" width="11.42578125" style="17"/>
    <col min="6643" max="6643" width="16.42578125" style="17" customWidth="1"/>
    <col min="6644" max="6644" width="16" style="17" customWidth="1"/>
    <col min="6645" max="6645" width="10" style="17" customWidth="1"/>
    <col min="6646" max="6646" width="25.85546875" style="17" customWidth="1"/>
    <col min="6647" max="6647" width="21.28515625" style="17" customWidth="1"/>
    <col min="6648" max="6648" width="22.5703125" style="17" customWidth="1"/>
    <col min="6649" max="6649" width="23" style="17" customWidth="1"/>
    <col min="6650" max="6650" width="22" style="17" customWidth="1"/>
    <col min="6651" max="6651" width="20.42578125" style="17" customWidth="1"/>
    <col min="6652" max="6653" width="20.28515625" style="17" bestFit="1" customWidth="1"/>
    <col min="6654" max="6655" width="15.5703125" style="17" bestFit="1" customWidth="1"/>
    <col min="6656" max="6656" width="21.28515625" style="17" customWidth="1"/>
    <col min="6657" max="6898" width="11.42578125" style="17"/>
    <col min="6899" max="6899" width="16.42578125" style="17" customWidth="1"/>
    <col min="6900" max="6900" width="16" style="17" customWidth="1"/>
    <col min="6901" max="6901" width="10" style="17" customWidth="1"/>
    <col min="6902" max="6902" width="25.85546875" style="17" customWidth="1"/>
    <col min="6903" max="6903" width="21.28515625" style="17" customWidth="1"/>
    <col min="6904" max="6904" width="22.5703125" style="17" customWidth="1"/>
    <col min="6905" max="6905" width="23" style="17" customWidth="1"/>
    <col min="6906" max="6906" width="22" style="17" customWidth="1"/>
    <col min="6907" max="6907" width="20.42578125" style="17" customWidth="1"/>
    <col min="6908" max="6909" width="20.28515625" style="17" bestFit="1" customWidth="1"/>
    <col min="6910" max="6911" width="15.5703125" style="17" bestFit="1" customWidth="1"/>
    <col min="6912" max="6912" width="21.28515625" style="17" customWidth="1"/>
    <col min="6913" max="7154" width="11.42578125" style="17"/>
    <col min="7155" max="7155" width="16.42578125" style="17" customWidth="1"/>
    <col min="7156" max="7156" width="16" style="17" customWidth="1"/>
    <col min="7157" max="7157" width="10" style="17" customWidth="1"/>
    <col min="7158" max="7158" width="25.85546875" style="17" customWidth="1"/>
    <col min="7159" max="7159" width="21.28515625" style="17" customWidth="1"/>
    <col min="7160" max="7160" width="22.5703125" style="17" customWidth="1"/>
    <col min="7161" max="7161" width="23" style="17" customWidth="1"/>
    <col min="7162" max="7162" width="22" style="17" customWidth="1"/>
    <col min="7163" max="7163" width="20.42578125" style="17" customWidth="1"/>
    <col min="7164" max="7165" width="20.28515625" style="17" bestFit="1" customWidth="1"/>
    <col min="7166" max="7167" width="15.5703125" style="17" bestFit="1" customWidth="1"/>
    <col min="7168" max="7168" width="21.28515625" style="17" customWidth="1"/>
    <col min="7169" max="7410" width="11.42578125" style="17"/>
    <col min="7411" max="7411" width="16.42578125" style="17" customWidth="1"/>
    <col min="7412" max="7412" width="16" style="17" customWidth="1"/>
    <col min="7413" max="7413" width="10" style="17" customWidth="1"/>
    <col min="7414" max="7414" width="25.85546875" style="17" customWidth="1"/>
    <col min="7415" max="7415" width="21.28515625" style="17" customWidth="1"/>
    <col min="7416" max="7416" width="22.5703125" style="17" customWidth="1"/>
    <col min="7417" max="7417" width="23" style="17" customWidth="1"/>
    <col min="7418" max="7418" width="22" style="17" customWidth="1"/>
    <col min="7419" max="7419" width="20.42578125" style="17" customWidth="1"/>
    <col min="7420" max="7421" width="20.28515625" style="17" bestFit="1" customWidth="1"/>
    <col min="7422" max="7423" width="15.5703125" style="17" bestFit="1" customWidth="1"/>
    <col min="7424" max="7424" width="21.28515625" style="17" customWidth="1"/>
    <col min="7425" max="7666" width="11.42578125" style="17"/>
    <col min="7667" max="7667" width="16.42578125" style="17" customWidth="1"/>
    <col min="7668" max="7668" width="16" style="17" customWidth="1"/>
    <col min="7669" max="7669" width="10" style="17" customWidth="1"/>
    <col min="7670" max="7670" width="25.85546875" style="17" customWidth="1"/>
    <col min="7671" max="7671" width="21.28515625" style="17" customWidth="1"/>
    <col min="7672" max="7672" width="22.5703125" style="17" customWidth="1"/>
    <col min="7673" max="7673" width="23" style="17" customWidth="1"/>
    <col min="7674" max="7674" width="22" style="17" customWidth="1"/>
    <col min="7675" max="7675" width="20.42578125" style="17" customWidth="1"/>
    <col min="7676" max="7677" width="20.28515625" style="17" bestFit="1" customWidth="1"/>
    <col min="7678" max="7679" width="15.5703125" style="17" bestFit="1" customWidth="1"/>
    <col min="7680" max="7680" width="21.28515625" style="17" customWidth="1"/>
    <col min="7681" max="7922" width="11.42578125" style="17"/>
    <col min="7923" max="7923" width="16.42578125" style="17" customWidth="1"/>
    <col min="7924" max="7924" width="16" style="17" customWidth="1"/>
    <col min="7925" max="7925" width="10" style="17" customWidth="1"/>
    <col min="7926" max="7926" width="25.85546875" style="17" customWidth="1"/>
    <col min="7927" max="7927" width="21.28515625" style="17" customWidth="1"/>
    <col min="7928" max="7928" width="22.5703125" style="17" customWidth="1"/>
    <col min="7929" max="7929" width="23" style="17" customWidth="1"/>
    <col min="7930" max="7930" width="22" style="17" customWidth="1"/>
    <col min="7931" max="7931" width="20.42578125" style="17" customWidth="1"/>
    <col min="7932" max="7933" width="20.28515625" style="17" bestFit="1" customWidth="1"/>
    <col min="7934" max="7935" width="15.5703125" style="17" bestFit="1" customWidth="1"/>
    <col min="7936" max="7936" width="21.28515625" style="17" customWidth="1"/>
    <col min="7937" max="8178" width="11.42578125" style="17"/>
    <col min="8179" max="8179" width="16.42578125" style="17" customWidth="1"/>
    <col min="8180" max="8180" width="16" style="17" customWidth="1"/>
    <col min="8181" max="8181" width="10" style="17" customWidth="1"/>
    <col min="8182" max="8182" width="25.85546875" style="17" customWidth="1"/>
    <col min="8183" max="8183" width="21.28515625" style="17" customWidth="1"/>
    <col min="8184" max="8184" width="22.5703125" style="17" customWidth="1"/>
    <col min="8185" max="8185" width="23" style="17" customWidth="1"/>
    <col min="8186" max="8186" width="22" style="17" customWidth="1"/>
    <col min="8187" max="8187" width="20.42578125" style="17" customWidth="1"/>
    <col min="8188" max="8189" width="20.28515625" style="17" bestFit="1" customWidth="1"/>
    <col min="8190" max="8191" width="15.5703125" style="17" bestFit="1" customWidth="1"/>
    <col min="8192" max="8192" width="21.28515625" style="17" customWidth="1"/>
    <col min="8193" max="8434" width="11.42578125" style="17"/>
    <col min="8435" max="8435" width="16.42578125" style="17" customWidth="1"/>
    <col min="8436" max="8436" width="16" style="17" customWidth="1"/>
    <col min="8437" max="8437" width="10" style="17" customWidth="1"/>
    <col min="8438" max="8438" width="25.85546875" style="17" customWidth="1"/>
    <col min="8439" max="8439" width="21.28515625" style="17" customWidth="1"/>
    <col min="8440" max="8440" width="22.5703125" style="17" customWidth="1"/>
    <col min="8441" max="8441" width="23" style="17" customWidth="1"/>
    <col min="8442" max="8442" width="22" style="17" customWidth="1"/>
    <col min="8443" max="8443" width="20.42578125" style="17" customWidth="1"/>
    <col min="8444" max="8445" width="20.28515625" style="17" bestFit="1" customWidth="1"/>
    <col min="8446" max="8447" width="15.5703125" style="17" bestFit="1" customWidth="1"/>
    <col min="8448" max="8448" width="21.28515625" style="17" customWidth="1"/>
    <col min="8449" max="8690" width="11.42578125" style="17"/>
    <col min="8691" max="8691" width="16.42578125" style="17" customWidth="1"/>
    <col min="8692" max="8692" width="16" style="17" customWidth="1"/>
    <col min="8693" max="8693" width="10" style="17" customWidth="1"/>
    <col min="8694" max="8694" width="25.85546875" style="17" customWidth="1"/>
    <col min="8695" max="8695" width="21.28515625" style="17" customWidth="1"/>
    <col min="8696" max="8696" width="22.5703125" style="17" customWidth="1"/>
    <col min="8697" max="8697" width="23" style="17" customWidth="1"/>
    <col min="8698" max="8698" width="22" style="17" customWidth="1"/>
    <col min="8699" max="8699" width="20.42578125" style="17" customWidth="1"/>
    <col min="8700" max="8701" width="20.28515625" style="17" bestFit="1" customWidth="1"/>
    <col min="8702" max="8703" width="15.5703125" style="17" bestFit="1" customWidth="1"/>
    <col min="8704" max="8704" width="21.28515625" style="17" customWidth="1"/>
    <col min="8705" max="8946" width="11.42578125" style="17"/>
    <col min="8947" max="8947" width="16.42578125" style="17" customWidth="1"/>
    <col min="8948" max="8948" width="16" style="17" customWidth="1"/>
    <col min="8949" max="8949" width="10" style="17" customWidth="1"/>
    <col min="8950" max="8950" width="25.85546875" style="17" customWidth="1"/>
    <col min="8951" max="8951" width="21.28515625" style="17" customWidth="1"/>
    <col min="8952" max="8952" width="22.5703125" style="17" customWidth="1"/>
    <col min="8953" max="8953" width="23" style="17" customWidth="1"/>
    <col min="8954" max="8954" width="22" style="17" customWidth="1"/>
    <col min="8955" max="8955" width="20.42578125" style="17" customWidth="1"/>
    <col min="8956" max="8957" width="20.28515625" style="17" bestFit="1" customWidth="1"/>
    <col min="8958" max="8959" width="15.5703125" style="17" bestFit="1" customWidth="1"/>
    <col min="8960" max="8960" width="21.28515625" style="17" customWidth="1"/>
    <col min="8961" max="9202" width="11.42578125" style="17"/>
    <col min="9203" max="9203" width="16.42578125" style="17" customWidth="1"/>
    <col min="9204" max="9204" width="16" style="17" customWidth="1"/>
    <col min="9205" max="9205" width="10" style="17" customWidth="1"/>
    <col min="9206" max="9206" width="25.85546875" style="17" customWidth="1"/>
    <col min="9207" max="9207" width="21.28515625" style="17" customWidth="1"/>
    <col min="9208" max="9208" width="22.5703125" style="17" customWidth="1"/>
    <col min="9209" max="9209" width="23" style="17" customWidth="1"/>
    <col min="9210" max="9210" width="22" style="17" customWidth="1"/>
    <col min="9211" max="9211" width="20.42578125" style="17" customWidth="1"/>
    <col min="9212" max="9213" width="20.28515625" style="17" bestFit="1" customWidth="1"/>
    <col min="9214" max="9215" width="15.5703125" style="17" bestFit="1" customWidth="1"/>
    <col min="9216" max="9216" width="21.28515625" style="17" customWidth="1"/>
    <col min="9217" max="9458" width="11.42578125" style="17"/>
    <col min="9459" max="9459" width="16.42578125" style="17" customWidth="1"/>
    <col min="9460" max="9460" width="16" style="17" customWidth="1"/>
    <col min="9461" max="9461" width="10" style="17" customWidth="1"/>
    <col min="9462" max="9462" width="25.85546875" style="17" customWidth="1"/>
    <col min="9463" max="9463" width="21.28515625" style="17" customWidth="1"/>
    <col min="9464" max="9464" width="22.5703125" style="17" customWidth="1"/>
    <col min="9465" max="9465" width="23" style="17" customWidth="1"/>
    <col min="9466" max="9466" width="22" style="17" customWidth="1"/>
    <col min="9467" max="9467" width="20.42578125" style="17" customWidth="1"/>
    <col min="9468" max="9469" width="20.28515625" style="17" bestFit="1" customWidth="1"/>
    <col min="9470" max="9471" width="15.5703125" style="17" bestFit="1" customWidth="1"/>
    <col min="9472" max="9472" width="21.28515625" style="17" customWidth="1"/>
    <col min="9473" max="9714" width="11.42578125" style="17"/>
    <col min="9715" max="9715" width="16.42578125" style="17" customWidth="1"/>
    <col min="9716" max="9716" width="16" style="17" customWidth="1"/>
    <col min="9717" max="9717" width="10" style="17" customWidth="1"/>
    <col min="9718" max="9718" width="25.85546875" style="17" customWidth="1"/>
    <col min="9719" max="9719" width="21.28515625" style="17" customWidth="1"/>
    <col min="9720" max="9720" width="22.5703125" style="17" customWidth="1"/>
    <col min="9721" max="9721" width="23" style="17" customWidth="1"/>
    <col min="9722" max="9722" width="22" style="17" customWidth="1"/>
    <col min="9723" max="9723" width="20.42578125" style="17" customWidth="1"/>
    <col min="9724" max="9725" width="20.28515625" style="17" bestFit="1" customWidth="1"/>
    <col min="9726" max="9727" width="15.5703125" style="17" bestFit="1" customWidth="1"/>
    <col min="9728" max="9728" width="21.28515625" style="17" customWidth="1"/>
    <col min="9729" max="9970" width="11.42578125" style="17"/>
    <col min="9971" max="9971" width="16.42578125" style="17" customWidth="1"/>
    <col min="9972" max="9972" width="16" style="17" customWidth="1"/>
    <col min="9973" max="9973" width="10" style="17" customWidth="1"/>
    <col min="9974" max="9974" width="25.85546875" style="17" customWidth="1"/>
    <col min="9975" max="9975" width="21.28515625" style="17" customWidth="1"/>
    <col min="9976" max="9976" width="22.5703125" style="17" customWidth="1"/>
    <col min="9977" max="9977" width="23" style="17" customWidth="1"/>
    <col min="9978" max="9978" width="22" style="17" customWidth="1"/>
    <col min="9979" max="9979" width="20.42578125" style="17" customWidth="1"/>
    <col min="9980" max="9981" width="20.28515625" style="17" bestFit="1" customWidth="1"/>
    <col min="9982" max="9983" width="15.5703125" style="17" bestFit="1" customWidth="1"/>
    <col min="9984" max="9984" width="21.28515625" style="17" customWidth="1"/>
    <col min="9985" max="10226" width="11.42578125" style="17"/>
    <col min="10227" max="10227" width="16.42578125" style="17" customWidth="1"/>
    <col min="10228" max="10228" width="16" style="17" customWidth="1"/>
    <col min="10229" max="10229" width="10" style="17" customWidth="1"/>
    <col min="10230" max="10230" width="25.85546875" style="17" customWidth="1"/>
    <col min="10231" max="10231" width="21.28515625" style="17" customWidth="1"/>
    <col min="10232" max="10232" width="22.5703125" style="17" customWidth="1"/>
    <col min="10233" max="10233" width="23" style="17" customWidth="1"/>
    <col min="10234" max="10234" width="22" style="17" customWidth="1"/>
    <col min="10235" max="10235" width="20.42578125" style="17" customWidth="1"/>
    <col min="10236" max="10237" width="20.28515625" style="17" bestFit="1" customWidth="1"/>
    <col min="10238" max="10239" width="15.5703125" style="17" bestFit="1" customWidth="1"/>
    <col min="10240" max="10240" width="21.28515625" style="17" customWidth="1"/>
    <col min="10241" max="10482" width="11.42578125" style="17"/>
    <col min="10483" max="10483" width="16.42578125" style="17" customWidth="1"/>
    <col min="10484" max="10484" width="16" style="17" customWidth="1"/>
    <col min="10485" max="10485" width="10" style="17" customWidth="1"/>
    <col min="10486" max="10486" width="25.85546875" style="17" customWidth="1"/>
    <col min="10487" max="10487" width="21.28515625" style="17" customWidth="1"/>
    <col min="10488" max="10488" width="22.5703125" style="17" customWidth="1"/>
    <col min="10489" max="10489" width="23" style="17" customWidth="1"/>
    <col min="10490" max="10490" width="22" style="17" customWidth="1"/>
    <col min="10491" max="10491" width="20.42578125" style="17" customWidth="1"/>
    <col min="10492" max="10493" width="20.28515625" style="17" bestFit="1" customWidth="1"/>
    <col min="10494" max="10495" width="15.5703125" style="17" bestFit="1" customWidth="1"/>
    <col min="10496" max="10496" width="21.28515625" style="17" customWidth="1"/>
    <col min="10497" max="10738" width="11.42578125" style="17"/>
    <col min="10739" max="10739" width="16.42578125" style="17" customWidth="1"/>
    <col min="10740" max="10740" width="16" style="17" customWidth="1"/>
    <col min="10741" max="10741" width="10" style="17" customWidth="1"/>
    <col min="10742" max="10742" width="25.85546875" style="17" customWidth="1"/>
    <col min="10743" max="10743" width="21.28515625" style="17" customWidth="1"/>
    <col min="10744" max="10744" width="22.5703125" style="17" customWidth="1"/>
    <col min="10745" max="10745" width="23" style="17" customWidth="1"/>
    <col min="10746" max="10746" width="22" style="17" customWidth="1"/>
    <col min="10747" max="10747" width="20.42578125" style="17" customWidth="1"/>
    <col min="10748" max="10749" width="20.28515625" style="17" bestFit="1" customWidth="1"/>
    <col min="10750" max="10751" width="15.5703125" style="17" bestFit="1" customWidth="1"/>
    <col min="10752" max="10752" width="21.28515625" style="17" customWidth="1"/>
    <col min="10753" max="10994" width="11.42578125" style="17"/>
    <col min="10995" max="10995" width="16.42578125" style="17" customWidth="1"/>
    <col min="10996" max="10996" width="16" style="17" customWidth="1"/>
    <col min="10997" max="10997" width="10" style="17" customWidth="1"/>
    <col min="10998" max="10998" width="25.85546875" style="17" customWidth="1"/>
    <col min="10999" max="10999" width="21.28515625" style="17" customWidth="1"/>
    <col min="11000" max="11000" width="22.5703125" style="17" customWidth="1"/>
    <col min="11001" max="11001" width="23" style="17" customWidth="1"/>
    <col min="11002" max="11002" width="22" style="17" customWidth="1"/>
    <col min="11003" max="11003" width="20.42578125" style="17" customWidth="1"/>
    <col min="11004" max="11005" width="20.28515625" style="17" bestFit="1" customWidth="1"/>
    <col min="11006" max="11007" width="15.5703125" style="17" bestFit="1" customWidth="1"/>
    <col min="11008" max="11008" width="21.28515625" style="17" customWidth="1"/>
    <col min="11009" max="11250" width="11.42578125" style="17"/>
    <col min="11251" max="11251" width="16.42578125" style="17" customWidth="1"/>
    <col min="11252" max="11252" width="16" style="17" customWidth="1"/>
    <col min="11253" max="11253" width="10" style="17" customWidth="1"/>
    <col min="11254" max="11254" width="25.85546875" style="17" customWidth="1"/>
    <col min="11255" max="11255" width="21.28515625" style="17" customWidth="1"/>
    <col min="11256" max="11256" width="22.5703125" style="17" customWidth="1"/>
    <col min="11257" max="11257" width="23" style="17" customWidth="1"/>
    <col min="11258" max="11258" width="22" style="17" customWidth="1"/>
    <col min="11259" max="11259" width="20.42578125" style="17" customWidth="1"/>
    <col min="11260" max="11261" width="20.28515625" style="17" bestFit="1" customWidth="1"/>
    <col min="11262" max="11263" width="15.5703125" style="17" bestFit="1" customWidth="1"/>
    <col min="11264" max="11264" width="21.28515625" style="17" customWidth="1"/>
    <col min="11265" max="11506" width="11.42578125" style="17"/>
    <col min="11507" max="11507" width="16.42578125" style="17" customWidth="1"/>
    <col min="11508" max="11508" width="16" style="17" customWidth="1"/>
    <col min="11509" max="11509" width="10" style="17" customWidth="1"/>
    <col min="11510" max="11510" width="25.85546875" style="17" customWidth="1"/>
    <col min="11511" max="11511" width="21.28515625" style="17" customWidth="1"/>
    <col min="11512" max="11512" width="22.5703125" style="17" customWidth="1"/>
    <col min="11513" max="11513" width="23" style="17" customWidth="1"/>
    <col min="11514" max="11514" width="22" style="17" customWidth="1"/>
    <col min="11515" max="11515" width="20.42578125" style="17" customWidth="1"/>
    <col min="11516" max="11517" width="20.28515625" style="17" bestFit="1" customWidth="1"/>
    <col min="11518" max="11519" width="15.5703125" style="17" bestFit="1" customWidth="1"/>
    <col min="11520" max="11520" width="21.28515625" style="17" customWidth="1"/>
    <col min="11521" max="11762" width="11.42578125" style="17"/>
    <col min="11763" max="11763" width="16.42578125" style="17" customWidth="1"/>
    <col min="11764" max="11764" width="16" style="17" customWidth="1"/>
    <col min="11765" max="11765" width="10" style="17" customWidth="1"/>
    <col min="11766" max="11766" width="25.85546875" style="17" customWidth="1"/>
    <col min="11767" max="11767" width="21.28515625" style="17" customWidth="1"/>
    <col min="11768" max="11768" width="22.5703125" style="17" customWidth="1"/>
    <col min="11769" max="11769" width="23" style="17" customWidth="1"/>
    <col min="11770" max="11770" width="22" style="17" customWidth="1"/>
    <col min="11771" max="11771" width="20.42578125" style="17" customWidth="1"/>
    <col min="11772" max="11773" width="20.28515625" style="17" bestFit="1" customWidth="1"/>
    <col min="11774" max="11775" width="15.5703125" style="17" bestFit="1" customWidth="1"/>
    <col min="11776" max="11776" width="21.28515625" style="17" customWidth="1"/>
    <col min="11777" max="12018" width="11.42578125" style="17"/>
    <col min="12019" max="12019" width="16.42578125" style="17" customWidth="1"/>
    <col min="12020" max="12020" width="16" style="17" customWidth="1"/>
    <col min="12021" max="12021" width="10" style="17" customWidth="1"/>
    <col min="12022" max="12022" width="25.85546875" style="17" customWidth="1"/>
    <col min="12023" max="12023" width="21.28515625" style="17" customWidth="1"/>
    <col min="12024" max="12024" width="22.5703125" style="17" customWidth="1"/>
    <col min="12025" max="12025" width="23" style="17" customWidth="1"/>
    <col min="12026" max="12026" width="22" style="17" customWidth="1"/>
    <col min="12027" max="12027" width="20.42578125" style="17" customWidth="1"/>
    <col min="12028" max="12029" width="20.28515625" style="17" bestFit="1" customWidth="1"/>
    <col min="12030" max="12031" width="15.5703125" style="17" bestFit="1" customWidth="1"/>
    <col min="12032" max="12032" width="21.28515625" style="17" customWidth="1"/>
    <col min="12033" max="12274" width="11.42578125" style="17"/>
    <col min="12275" max="12275" width="16.42578125" style="17" customWidth="1"/>
    <col min="12276" max="12276" width="16" style="17" customWidth="1"/>
    <col min="12277" max="12277" width="10" style="17" customWidth="1"/>
    <col min="12278" max="12278" width="25.85546875" style="17" customWidth="1"/>
    <col min="12279" max="12279" width="21.28515625" style="17" customWidth="1"/>
    <col min="12280" max="12280" width="22.5703125" style="17" customWidth="1"/>
    <col min="12281" max="12281" width="23" style="17" customWidth="1"/>
    <col min="12282" max="12282" width="22" style="17" customWidth="1"/>
    <col min="12283" max="12283" width="20.42578125" style="17" customWidth="1"/>
    <col min="12284" max="12285" width="20.28515625" style="17" bestFit="1" customWidth="1"/>
    <col min="12286" max="12287" width="15.5703125" style="17" bestFit="1" customWidth="1"/>
    <col min="12288" max="12288" width="21.28515625" style="17" customWidth="1"/>
    <col min="12289" max="12530" width="11.42578125" style="17"/>
    <col min="12531" max="12531" width="16.42578125" style="17" customWidth="1"/>
    <col min="12532" max="12532" width="16" style="17" customWidth="1"/>
    <col min="12533" max="12533" width="10" style="17" customWidth="1"/>
    <col min="12534" max="12534" width="25.85546875" style="17" customWidth="1"/>
    <col min="12535" max="12535" width="21.28515625" style="17" customWidth="1"/>
    <col min="12536" max="12536" width="22.5703125" style="17" customWidth="1"/>
    <col min="12537" max="12537" width="23" style="17" customWidth="1"/>
    <col min="12538" max="12538" width="22" style="17" customWidth="1"/>
    <col min="12539" max="12539" width="20.42578125" style="17" customWidth="1"/>
    <col min="12540" max="12541" width="20.28515625" style="17" bestFit="1" customWidth="1"/>
    <col min="12542" max="12543" width="15.5703125" style="17" bestFit="1" customWidth="1"/>
    <col min="12544" max="12544" width="21.28515625" style="17" customWidth="1"/>
    <col min="12545" max="12786" width="11.42578125" style="17"/>
    <col min="12787" max="12787" width="16.42578125" style="17" customWidth="1"/>
    <col min="12788" max="12788" width="16" style="17" customWidth="1"/>
    <col min="12789" max="12789" width="10" style="17" customWidth="1"/>
    <col min="12790" max="12790" width="25.85546875" style="17" customWidth="1"/>
    <col min="12791" max="12791" width="21.28515625" style="17" customWidth="1"/>
    <col min="12792" max="12792" width="22.5703125" style="17" customWidth="1"/>
    <col min="12793" max="12793" width="23" style="17" customWidth="1"/>
    <col min="12794" max="12794" width="22" style="17" customWidth="1"/>
    <col min="12795" max="12795" width="20.42578125" style="17" customWidth="1"/>
    <col min="12796" max="12797" width="20.28515625" style="17" bestFit="1" customWidth="1"/>
    <col min="12798" max="12799" width="15.5703125" style="17" bestFit="1" customWidth="1"/>
    <col min="12800" max="12800" width="21.28515625" style="17" customWidth="1"/>
    <col min="12801" max="13042" width="11.42578125" style="17"/>
    <col min="13043" max="13043" width="16.42578125" style="17" customWidth="1"/>
    <col min="13044" max="13044" width="16" style="17" customWidth="1"/>
    <col min="13045" max="13045" width="10" style="17" customWidth="1"/>
    <col min="13046" max="13046" width="25.85546875" style="17" customWidth="1"/>
    <col min="13047" max="13047" width="21.28515625" style="17" customWidth="1"/>
    <col min="13048" max="13048" width="22.5703125" style="17" customWidth="1"/>
    <col min="13049" max="13049" width="23" style="17" customWidth="1"/>
    <col min="13050" max="13050" width="22" style="17" customWidth="1"/>
    <col min="13051" max="13051" width="20.42578125" style="17" customWidth="1"/>
    <col min="13052" max="13053" width="20.28515625" style="17" bestFit="1" customWidth="1"/>
    <col min="13054" max="13055" width="15.5703125" style="17" bestFit="1" customWidth="1"/>
    <col min="13056" max="13056" width="21.28515625" style="17" customWidth="1"/>
    <col min="13057" max="13298" width="11.42578125" style="17"/>
    <col min="13299" max="13299" width="16.42578125" style="17" customWidth="1"/>
    <col min="13300" max="13300" width="16" style="17" customWidth="1"/>
    <col min="13301" max="13301" width="10" style="17" customWidth="1"/>
    <col min="13302" max="13302" width="25.85546875" style="17" customWidth="1"/>
    <col min="13303" max="13303" width="21.28515625" style="17" customWidth="1"/>
    <col min="13304" max="13304" width="22.5703125" style="17" customWidth="1"/>
    <col min="13305" max="13305" width="23" style="17" customWidth="1"/>
    <col min="13306" max="13306" width="22" style="17" customWidth="1"/>
    <col min="13307" max="13307" width="20.42578125" style="17" customWidth="1"/>
    <col min="13308" max="13309" width="20.28515625" style="17" bestFit="1" customWidth="1"/>
    <col min="13310" max="13311" width="15.5703125" style="17" bestFit="1" customWidth="1"/>
    <col min="13312" max="13312" width="21.28515625" style="17" customWidth="1"/>
    <col min="13313" max="13554" width="11.42578125" style="17"/>
    <col min="13555" max="13555" width="16.42578125" style="17" customWidth="1"/>
    <col min="13556" max="13556" width="16" style="17" customWidth="1"/>
    <col min="13557" max="13557" width="10" style="17" customWidth="1"/>
    <col min="13558" max="13558" width="25.85546875" style="17" customWidth="1"/>
    <col min="13559" max="13559" width="21.28515625" style="17" customWidth="1"/>
    <col min="13560" max="13560" width="22.5703125" style="17" customWidth="1"/>
    <col min="13561" max="13561" width="23" style="17" customWidth="1"/>
    <col min="13562" max="13562" width="22" style="17" customWidth="1"/>
    <col min="13563" max="13563" width="20.42578125" style="17" customWidth="1"/>
    <col min="13564" max="13565" width="20.28515625" style="17" bestFit="1" customWidth="1"/>
    <col min="13566" max="13567" width="15.5703125" style="17" bestFit="1" customWidth="1"/>
    <col min="13568" max="13568" width="21.28515625" style="17" customWidth="1"/>
    <col min="13569" max="13810" width="11.42578125" style="17"/>
    <col min="13811" max="13811" width="16.42578125" style="17" customWidth="1"/>
    <col min="13812" max="13812" width="16" style="17" customWidth="1"/>
    <col min="13813" max="13813" width="10" style="17" customWidth="1"/>
    <col min="13814" max="13814" width="25.85546875" style="17" customWidth="1"/>
    <col min="13815" max="13815" width="21.28515625" style="17" customWidth="1"/>
    <col min="13816" max="13816" width="22.5703125" style="17" customWidth="1"/>
    <col min="13817" max="13817" width="23" style="17" customWidth="1"/>
    <col min="13818" max="13818" width="22" style="17" customWidth="1"/>
    <col min="13819" max="13819" width="20.42578125" style="17" customWidth="1"/>
    <col min="13820" max="13821" width="20.28515625" style="17" bestFit="1" customWidth="1"/>
    <col min="13822" max="13823" width="15.5703125" style="17" bestFit="1" customWidth="1"/>
    <col min="13824" max="13824" width="21.28515625" style="17" customWidth="1"/>
    <col min="13825" max="14066" width="11.42578125" style="17"/>
    <col min="14067" max="14067" width="16.42578125" style="17" customWidth="1"/>
    <col min="14068" max="14068" width="16" style="17" customWidth="1"/>
    <col min="14069" max="14069" width="10" style="17" customWidth="1"/>
    <col min="14070" max="14070" width="25.85546875" style="17" customWidth="1"/>
    <col min="14071" max="14071" width="21.28515625" style="17" customWidth="1"/>
    <col min="14072" max="14072" width="22.5703125" style="17" customWidth="1"/>
    <col min="14073" max="14073" width="23" style="17" customWidth="1"/>
    <col min="14074" max="14074" width="22" style="17" customWidth="1"/>
    <col min="14075" max="14075" width="20.42578125" style="17" customWidth="1"/>
    <col min="14076" max="14077" width="20.28515625" style="17" bestFit="1" customWidth="1"/>
    <col min="14078" max="14079" width="15.5703125" style="17" bestFit="1" customWidth="1"/>
    <col min="14080" max="14080" width="21.28515625" style="17" customWidth="1"/>
    <col min="14081" max="14322" width="11.42578125" style="17"/>
    <col min="14323" max="14323" width="16.42578125" style="17" customWidth="1"/>
    <col min="14324" max="14324" width="16" style="17" customWidth="1"/>
    <col min="14325" max="14325" width="10" style="17" customWidth="1"/>
    <col min="14326" max="14326" width="25.85546875" style="17" customWidth="1"/>
    <col min="14327" max="14327" width="21.28515625" style="17" customWidth="1"/>
    <col min="14328" max="14328" width="22.5703125" style="17" customWidth="1"/>
    <col min="14329" max="14329" width="23" style="17" customWidth="1"/>
    <col min="14330" max="14330" width="22" style="17" customWidth="1"/>
    <col min="14331" max="14331" width="20.42578125" style="17" customWidth="1"/>
    <col min="14332" max="14333" width="20.28515625" style="17" bestFit="1" customWidth="1"/>
    <col min="14334" max="14335" width="15.5703125" style="17" bestFit="1" customWidth="1"/>
    <col min="14336" max="14336" width="21.28515625" style="17" customWidth="1"/>
    <col min="14337" max="14578" width="11.42578125" style="17"/>
    <col min="14579" max="14579" width="16.42578125" style="17" customWidth="1"/>
    <col min="14580" max="14580" width="16" style="17" customWidth="1"/>
    <col min="14581" max="14581" width="10" style="17" customWidth="1"/>
    <col min="14582" max="14582" width="25.85546875" style="17" customWidth="1"/>
    <col min="14583" max="14583" width="21.28515625" style="17" customWidth="1"/>
    <col min="14584" max="14584" width="22.5703125" style="17" customWidth="1"/>
    <col min="14585" max="14585" width="23" style="17" customWidth="1"/>
    <col min="14586" max="14586" width="22" style="17" customWidth="1"/>
    <col min="14587" max="14587" width="20.42578125" style="17" customWidth="1"/>
    <col min="14588" max="14589" width="20.28515625" style="17" bestFit="1" customWidth="1"/>
    <col min="14590" max="14591" width="15.5703125" style="17" bestFit="1" customWidth="1"/>
    <col min="14592" max="14592" width="21.28515625" style="17" customWidth="1"/>
    <col min="14593" max="14834" width="11.42578125" style="17"/>
    <col min="14835" max="14835" width="16.42578125" style="17" customWidth="1"/>
    <col min="14836" max="14836" width="16" style="17" customWidth="1"/>
    <col min="14837" max="14837" width="10" style="17" customWidth="1"/>
    <col min="14838" max="14838" width="25.85546875" style="17" customWidth="1"/>
    <col min="14839" max="14839" width="21.28515625" style="17" customWidth="1"/>
    <col min="14840" max="14840" width="22.5703125" style="17" customWidth="1"/>
    <col min="14841" max="14841" width="23" style="17" customWidth="1"/>
    <col min="14842" max="14842" width="22" style="17" customWidth="1"/>
    <col min="14843" max="14843" width="20.42578125" style="17" customWidth="1"/>
    <col min="14844" max="14845" width="20.28515625" style="17" bestFit="1" customWidth="1"/>
    <col min="14846" max="14847" width="15.5703125" style="17" bestFit="1" customWidth="1"/>
    <col min="14848" max="14848" width="21.28515625" style="17" customWidth="1"/>
    <col min="14849" max="15090" width="11.42578125" style="17"/>
    <col min="15091" max="15091" width="16.42578125" style="17" customWidth="1"/>
    <col min="15092" max="15092" width="16" style="17" customWidth="1"/>
    <col min="15093" max="15093" width="10" style="17" customWidth="1"/>
    <col min="15094" max="15094" width="25.85546875" style="17" customWidth="1"/>
    <col min="15095" max="15095" width="21.28515625" style="17" customWidth="1"/>
    <col min="15096" max="15096" width="22.5703125" style="17" customWidth="1"/>
    <col min="15097" max="15097" width="23" style="17" customWidth="1"/>
    <col min="15098" max="15098" width="22" style="17" customWidth="1"/>
    <col min="15099" max="15099" width="20.42578125" style="17" customWidth="1"/>
    <col min="15100" max="15101" width="20.28515625" style="17" bestFit="1" customWidth="1"/>
    <col min="15102" max="15103" width="15.5703125" style="17" bestFit="1" customWidth="1"/>
    <col min="15104" max="15104" width="21.28515625" style="17" customWidth="1"/>
    <col min="15105" max="15346" width="11.42578125" style="17"/>
    <col min="15347" max="15347" width="16.42578125" style="17" customWidth="1"/>
    <col min="15348" max="15348" width="16" style="17" customWidth="1"/>
    <col min="15349" max="15349" width="10" style="17" customWidth="1"/>
    <col min="15350" max="15350" width="25.85546875" style="17" customWidth="1"/>
    <col min="15351" max="15351" width="21.28515625" style="17" customWidth="1"/>
    <col min="15352" max="15352" width="22.5703125" style="17" customWidth="1"/>
    <col min="15353" max="15353" width="23" style="17" customWidth="1"/>
    <col min="15354" max="15354" width="22" style="17" customWidth="1"/>
    <col min="15355" max="15355" width="20.42578125" style="17" customWidth="1"/>
    <col min="15356" max="15357" width="20.28515625" style="17" bestFit="1" customWidth="1"/>
    <col min="15358" max="15359" width="15.5703125" style="17" bestFit="1" customWidth="1"/>
    <col min="15360" max="15360" width="21.28515625" style="17" customWidth="1"/>
    <col min="15361" max="15602" width="11.42578125" style="17"/>
    <col min="15603" max="15603" width="16.42578125" style="17" customWidth="1"/>
    <col min="15604" max="15604" width="16" style="17" customWidth="1"/>
    <col min="15605" max="15605" width="10" style="17" customWidth="1"/>
    <col min="15606" max="15606" width="25.85546875" style="17" customWidth="1"/>
    <col min="15607" max="15607" width="21.28515625" style="17" customWidth="1"/>
    <col min="15608" max="15608" width="22.5703125" style="17" customWidth="1"/>
    <col min="15609" max="15609" width="23" style="17" customWidth="1"/>
    <col min="15610" max="15610" width="22" style="17" customWidth="1"/>
    <col min="15611" max="15611" width="20.42578125" style="17" customWidth="1"/>
    <col min="15612" max="15613" width="20.28515625" style="17" bestFit="1" customWidth="1"/>
    <col min="15614" max="15615" width="15.5703125" style="17" bestFit="1" customWidth="1"/>
    <col min="15616" max="15616" width="21.28515625" style="17" customWidth="1"/>
    <col min="15617" max="15858" width="11.42578125" style="17"/>
    <col min="15859" max="15859" width="16.42578125" style="17" customWidth="1"/>
    <col min="15860" max="15860" width="16" style="17" customWidth="1"/>
    <col min="15861" max="15861" width="10" style="17" customWidth="1"/>
    <col min="15862" max="15862" width="25.85546875" style="17" customWidth="1"/>
    <col min="15863" max="15863" width="21.28515625" style="17" customWidth="1"/>
    <col min="15864" max="15864" width="22.5703125" style="17" customWidth="1"/>
    <col min="15865" max="15865" width="23" style="17" customWidth="1"/>
    <col min="15866" max="15866" width="22" style="17" customWidth="1"/>
    <col min="15867" max="15867" width="20.42578125" style="17" customWidth="1"/>
    <col min="15868" max="15869" width="20.28515625" style="17" bestFit="1" customWidth="1"/>
    <col min="15870" max="15871" width="15.5703125" style="17" bestFit="1" customWidth="1"/>
    <col min="15872" max="15872" width="21.28515625" style="17" customWidth="1"/>
    <col min="15873" max="16114" width="11.42578125" style="17"/>
    <col min="16115" max="16115" width="16.42578125" style="17" customWidth="1"/>
    <col min="16116" max="16116" width="16" style="17" customWidth="1"/>
    <col min="16117" max="16117" width="10" style="17" customWidth="1"/>
    <col min="16118" max="16118" width="25.85546875" style="17" customWidth="1"/>
    <col min="16119" max="16119" width="21.28515625" style="17" customWidth="1"/>
    <col min="16120" max="16120" width="22.5703125" style="17" customWidth="1"/>
    <col min="16121" max="16121" width="23" style="17" customWidth="1"/>
    <col min="16122" max="16122" width="22" style="17" customWidth="1"/>
    <col min="16123" max="16123" width="20.42578125" style="17" customWidth="1"/>
    <col min="16124" max="16125" width="20.28515625" style="17" bestFit="1" customWidth="1"/>
    <col min="16126" max="16127" width="15.5703125" style="17" bestFit="1" customWidth="1"/>
    <col min="16128" max="16128" width="21.28515625" style="17" customWidth="1"/>
    <col min="16129"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1086</v>
      </c>
      <c r="C6" s="23"/>
      <c r="F6" s="21"/>
      <c r="G6" s="21"/>
      <c r="H6" s="14" t="s">
        <v>4</v>
      </c>
      <c r="I6" s="14" t="s">
        <v>1078</v>
      </c>
    </row>
    <row r="7" spans="1:15" x14ac:dyDescent="0.25">
      <c r="A7" s="7"/>
      <c r="C7" s="24"/>
      <c r="F7" s="21"/>
      <c r="G7" s="21"/>
      <c r="H7" s="21"/>
      <c r="I7" s="21"/>
    </row>
    <row r="8" spans="1:15" x14ac:dyDescent="0.25">
      <c r="A8" s="7"/>
      <c r="C8" s="24"/>
      <c r="F8" s="21"/>
      <c r="G8" s="21"/>
      <c r="H8" s="21"/>
      <c r="I8" s="21"/>
    </row>
    <row r="9" spans="1:15" ht="15.75" thickBot="1" x14ac:dyDescent="0.3">
      <c r="A9" s="283" t="s">
        <v>1101</v>
      </c>
      <c r="B9" s="283"/>
      <c r="C9" s="283"/>
      <c r="D9" s="283"/>
      <c r="E9" s="76"/>
    </row>
    <row r="10" spans="1:15" s="25" customFormat="1" ht="48" x14ac:dyDescent="0.2">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2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2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2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2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2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2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2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2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2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2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2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2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2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2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2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2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2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2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2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2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2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2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2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2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2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2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2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2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2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2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2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2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2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2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2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2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2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2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2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2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2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2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2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2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2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2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2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2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2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2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2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2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2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2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2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2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2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2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2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2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2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2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2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2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2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2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2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2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2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2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2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2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2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2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2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2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2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2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2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2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2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2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2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2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2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2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2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2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2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2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2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2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2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2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2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2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2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2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2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2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2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2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2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2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2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2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2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2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2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2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2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2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2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2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2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2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2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2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2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2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2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2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2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2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2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2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2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2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2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2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2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2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2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2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2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2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2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2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2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2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2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2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2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2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2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2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2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2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2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2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2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2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2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2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2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2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2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2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2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2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2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2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2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2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2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2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2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2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2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2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2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2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2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2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2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2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2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2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2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2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2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2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2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2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2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2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2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2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2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2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2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2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2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2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2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2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2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2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2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2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2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2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2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2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2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2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2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2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2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2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2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2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2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2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2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2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2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2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2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2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2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2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2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2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2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2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2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2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2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2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2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2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2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2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2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2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2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2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2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2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2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2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2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2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2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2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2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2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2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2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2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2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2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2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2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2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2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2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2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2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2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2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2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2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2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2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2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2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2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2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2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2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2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2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2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2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2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2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2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2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2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2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2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2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2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2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2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2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2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2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2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2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2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2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2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2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2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2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2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2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2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2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2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2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2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2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2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2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2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2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2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2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2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2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2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2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2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2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2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2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2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2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2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2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2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2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2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2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2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2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2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2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2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2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2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2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2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2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2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2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2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2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2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2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2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2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2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2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2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2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2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2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2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2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2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2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2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2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2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2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2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2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2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2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2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2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2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2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2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2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2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2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2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2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2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2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2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2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2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2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2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2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2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2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2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2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2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2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2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2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2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2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2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2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2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2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2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2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2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2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2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2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2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2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2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2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2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2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2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2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2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2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2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2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2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2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2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2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2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2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2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2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2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2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2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2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2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2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2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2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2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2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2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2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2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2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2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2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2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2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2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2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2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2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2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2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2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2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2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2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2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2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2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2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2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2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2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2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2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2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2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2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2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2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2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2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2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2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2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2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2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2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2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2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2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2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2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2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2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2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2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2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2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2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2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2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2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2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2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2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2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2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2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2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2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2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2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2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2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2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2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2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2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2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2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2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2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2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2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2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2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2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2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2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2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2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2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2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2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2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2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2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2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2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2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2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2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2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2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2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2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2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2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2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2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2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2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2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2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2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2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2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2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2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2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2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2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2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2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2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2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2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2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2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2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2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2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2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2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2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2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2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2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2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2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2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2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2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2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2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2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2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2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2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2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2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2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2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2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2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2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2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2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2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2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2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2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2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2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2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2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2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2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2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2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2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2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2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2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2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2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2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2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2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2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2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2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2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2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2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2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2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2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2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2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2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2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2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2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2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2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2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2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2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2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2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2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2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2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2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2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2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2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2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2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2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2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2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2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2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2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2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2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2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2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2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2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2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2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2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2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2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2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2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2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2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2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2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2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2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2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2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2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2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2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2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2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2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2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2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2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2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2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2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2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2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2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2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2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2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2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2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2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2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2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2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2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2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2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2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2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2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2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2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2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2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2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2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2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2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2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2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2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2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2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2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2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2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2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2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2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2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2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2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2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2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2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2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2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2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2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2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2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2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2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2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2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2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2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2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2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2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2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2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2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2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2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2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2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2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2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2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2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2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2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2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2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2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2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2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2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2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2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2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2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2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2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2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2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2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2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2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2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2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2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2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2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2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2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2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2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2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2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2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2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2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2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2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2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2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2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2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2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2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2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2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2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2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2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2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2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2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2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2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2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2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2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2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2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2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2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2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2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25">
      <c r="A1157" s="286" t="s">
        <v>1093</v>
      </c>
      <c r="B1157" s="287"/>
      <c r="C1157" s="287"/>
      <c r="D1157" s="64"/>
      <c r="E1157" s="172"/>
      <c r="F1157" s="72"/>
      <c r="G1157" s="55"/>
      <c r="H1157" s="55"/>
      <c r="I1157" s="55"/>
      <c r="J1157" s="55"/>
      <c r="K1157" s="55"/>
      <c r="L1157" s="55"/>
      <c r="M1157" s="55"/>
      <c r="N1157" s="55"/>
      <c r="O1157" s="166">
        <v>5219511534.3199997</v>
      </c>
    </row>
    <row r="1158" spans="1:17" ht="15.75" thickBot="1" x14ac:dyDescent="0.3">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25">
      <c r="A1159" s="38" t="s">
        <v>1090</v>
      </c>
      <c r="B1159" s="33"/>
      <c r="C1159" s="33"/>
      <c r="D1159" s="33"/>
      <c r="F1159" s="35"/>
      <c r="G1159" s="35"/>
      <c r="H1159" s="35"/>
      <c r="I1159" s="35"/>
      <c r="J1159" s="35"/>
      <c r="K1159" s="35"/>
      <c r="L1159" s="35"/>
      <c r="M1159" s="35"/>
      <c r="N1159" s="34"/>
      <c r="O1159" s="36"/>
    </row>
    <row r="1160" spans="1:17" customFormat="1" ht="38.25" customHeight="1" x14ac:dyDescent="0.25">
      <c r="A1160" s="288" t="s">
        <v>1108</v>
      </c>
      <c r="B1160" s="289"/>
      <c r="C1160" s="289"/>
      <c r="D1160" s="289"/>
      <c r="E1160" s="289"/>
      <c r="F1160" s="289"/>
      <c r="G1160" s="289"/>
      <c r="H1160" s="5"/>
      <c r="I1160" s="5"/>
      <c r="J1160" s="5"/>
      <c r="K1160" s="5"/>
      <c r="O1160" s="5"/>
    </row>
    <row r="1161" spans="1:17" x14ac:dyDescent="0.2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135" workbookViewId="0">
      <selection activeCell="O1159" sqref="O115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5.5703125" style="17" customWidth="1"/>
    <col min="15" max="15" width="21.28515625" style="21" customWidth="1"/>
    <col min="16"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1102</v>
      </c>
      <c r="C6" s="23"/>
      <c r="F6" s="21"/>
      <c r="G6" s="21"/>
      <c r="H6" s="14" t="s">
        <v>4</v>
      </c>
      <c r="I6" s="14" t="s">
        <v>1103</v>
      </c>
    </row>
    <row r="7" spans="1:15" x14ac:dyDescent="0.25">
      <c r="A7" s="9"/>
      <c r="C7" s="24"/>
      <c r="F7" s="21"/>
      <c r="G7" s="21"/>
      <c r="H7" s="21"/>
      <c r="I7" s="21"/>
    </row>
    <row r="8" spans="1:15" x14ac:dyDescent="0.25">
      <c r="A8" s="9"/>
      <c r="C8" s="24"/>
      <c r="F8" s="21"/>
      <c r="G8" s="21"/>
      <c r="H8" s="21"/>
      <c r="I8" s="21"/>
      <c r="J8" s="21"/>
      <c r="K8" s="21"/>
      <c r="L8" s="21"/>
      <c r="M8" s="21"/>
      <c r="N8" s="21"/>
    </row>
    <row r="9" spans="1:15" ht="15.75" thickBot="1" x14ac:dyDescent="0.3">
      <c r="A9" s="283" t="s">
        <v>1119</v>
      </c>
      <c r="B9" s="283"/>
      <c r="C9" s="283"/>
      <c r="D9" s="283"/>
      <c r="E9" s="76"/>
      <c r="F9" s="244"/>
      <c r="G9" s="244"/>
      <c r="H9" s="244"/>
      <c r="I9" s="244"/>
      <c r="J9" s="244"/>
      <c r="K9" s="244"/>
      <c r="L9" s="244"/>
      <c r="M9" s="244"/>
      <c r="N9" s="244"/>
      <c r="O9" s="244"/>
    </row>
    <row r="10" spans="1:15" s="25" customFormat="1" ht="48" x14ac:dyDescent="0.2">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2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2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2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2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2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2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2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2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2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2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2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2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2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2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2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2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2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2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2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2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2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2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2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2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2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2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2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2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2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2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2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2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2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2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2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2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2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2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2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2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2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2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2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2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2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2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2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2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2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2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2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2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2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2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2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2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2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2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2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2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2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2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2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2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2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2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2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2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2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2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2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2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2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2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2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2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2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2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2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2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2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2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2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2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2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2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2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2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2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2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2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2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2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2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2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2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2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2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2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2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2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2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2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2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2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2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2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2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2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2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2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2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2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2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2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2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2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2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2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2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2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2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2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2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2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2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2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2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2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2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2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2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2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2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2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2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2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2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2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2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2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2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2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2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2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2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2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2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2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2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2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2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2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2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2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2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2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2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2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2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2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2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2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2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2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2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2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2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2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2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2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2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2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2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2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2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2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2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2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2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2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2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2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2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2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2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2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2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2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2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2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2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2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2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2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2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2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2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2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2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2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2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2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2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2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2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2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2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2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2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2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2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2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2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2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2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2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2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2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2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2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2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2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2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2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2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2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2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2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2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2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2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2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2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2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2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2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2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2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2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2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2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2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2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2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2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2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2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2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2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2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2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2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2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2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2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2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2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2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2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2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2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2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2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2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2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2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2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2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2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2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2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2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2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2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2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2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2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2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2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2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2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2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2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2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2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2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2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2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2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2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2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2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2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2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2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2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2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2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2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2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2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2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2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2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2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2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2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2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2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2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2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2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2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2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2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2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2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2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2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2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2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2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2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2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2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2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2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2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2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2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2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2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2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2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2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2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2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2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2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2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2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2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2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2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2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2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2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2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2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2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2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2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2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2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2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2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2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2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2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2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2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2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2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2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2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2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2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2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2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2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2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2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2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2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2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2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2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2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2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2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2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2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2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2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2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2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2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2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2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2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2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2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2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2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2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2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2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2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2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2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2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2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2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2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2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2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2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2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2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2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2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2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2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2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2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2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2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2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2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2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2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2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2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2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2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2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2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2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2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2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2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2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2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2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2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2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2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2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2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2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2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2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2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2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2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2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2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2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2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2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2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2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2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2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2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2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2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2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2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2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2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2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2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2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2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2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2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2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2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2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2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2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2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2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2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2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2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2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2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2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2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2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2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2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2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2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2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2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2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2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2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2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2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2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2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2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2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2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2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2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2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2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2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2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2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2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2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2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2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2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2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2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2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2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2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2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2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2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2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2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2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2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2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2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2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2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2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2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2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2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2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2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2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2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2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2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2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2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2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2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2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2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2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2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2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2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2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2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2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2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2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2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2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2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2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2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2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2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2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2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2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2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2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2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2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2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2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2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2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2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2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2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2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2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2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2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2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2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2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2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2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2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2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2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2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2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2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2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2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2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2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2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2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2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2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2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2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2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2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2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2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2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2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2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2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2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2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2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2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2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2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2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2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2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2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2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2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2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2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2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2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2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2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2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2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2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2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2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2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2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2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2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2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2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2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2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2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2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2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2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2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2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2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2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2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2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2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2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2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2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2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2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2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2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2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2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2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2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2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2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2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2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2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2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2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2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2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2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2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2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2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2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2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2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2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2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2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2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2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2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2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2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2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2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2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2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2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2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2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2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2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2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2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2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2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2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2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2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2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2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2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2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2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2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2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2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2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2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2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2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2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2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2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2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2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2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2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2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2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2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2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2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2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2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2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2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2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2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2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2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2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2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2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2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2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2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2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2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2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2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2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2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2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2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2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2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2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2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2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2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2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2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2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2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2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2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2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2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2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2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2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2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2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2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2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2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2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2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2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2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2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2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2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2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2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2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2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2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2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2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2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2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2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2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2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2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2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2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2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2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2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2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2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2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2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2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2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2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2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2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2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2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2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2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2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2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2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2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2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2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2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2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2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2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2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2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2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2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2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2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2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2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2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2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2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2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2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2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2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2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2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2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2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2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2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2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2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2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2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2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2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2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2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2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2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2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2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2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2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2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2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2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2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2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2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2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2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2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2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2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2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2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2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2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2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2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2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2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2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2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2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2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2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2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2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2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2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2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2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2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2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2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2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2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2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2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2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2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2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2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2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2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2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2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2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2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2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2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2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2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2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2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2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2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2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2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2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2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2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2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2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2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2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2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2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2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2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2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2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2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2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2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2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2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2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2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2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2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2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2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2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2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2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2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2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2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2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2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2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2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2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2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2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2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2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2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2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2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2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2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2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2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2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2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2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2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2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2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2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2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2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2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2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2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2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2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2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2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2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2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2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2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2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2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2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2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2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2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2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2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2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2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2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2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2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2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2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2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2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2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2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2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2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2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2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2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2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2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2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2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2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2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2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2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2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2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2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2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2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2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2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2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2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2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2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2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2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2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2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2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2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2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2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2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2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2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2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2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2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2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2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2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2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2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2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2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2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2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2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2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2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2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2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2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2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2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2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2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2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2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2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2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2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2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2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2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2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2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2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2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2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2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2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2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2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2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2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2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2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2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2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2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2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2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2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2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2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2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2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2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2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2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2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2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2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2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2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2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2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2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2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2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2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2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2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2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2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2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2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2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2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2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2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2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2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2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2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2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2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2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2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2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2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2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2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2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2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2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2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2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2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2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2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2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2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2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2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2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2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2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2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2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2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2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2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2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2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2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2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2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2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75" thickBot="1" x14ac:dyDescent="0.3">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45" x14ac:dyDescent="0.2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2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2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25">
      <c r="A1157" s="230" t="s">
        <v>1093</v>
      </c>
      <c r="B1157" s="231"/>
      <c r="C1157" s="215"/>
      <c r="D1157" s="204"/>
      <c r="E1157" s="239"/>
      <c r="F1157" s="205"/>
      <c r="G1157" s="206"/>
      <c r="H1157" s="206"/>
      <c r="I1157" s="206"/>
      <c r="J1157" s="206"/>
      <c r="K1157" s="206"/>
      <c r="L1157" s="206"/>
      <c r="M1157" s="206"/>
      <c r="N1157" s="206"/>
      <c r="O1157" s="214">
        <v>52735456060.81002</v>
      </c>
    </row>
    <row r="1158" spans="1:15" ht="15.75" thickBot="1" x14ac:dyDescent="0.3">
      <c r="A1158" s="232"/>
      <c r="B1158" s="233"/>
      <c r="C1158" s="81"/>
      <c r="D1158" s="82"/>
      <c r="E1158" s="83"/>
      <c r="F1158" s="83"/>
      <c r="G1158" s="84"/>
      <c r="H1158" s="84"/>
      <c r="I1158" s="84"/>
      <c r="J1158" s="84"/>
      <c r="K1158" s="84"/>
      <c r="L1158" s="84"/>
      <c r="M1158" s="85"/>
      <c r="N1158" s="85"/>
      <c r="O1158" s="86">
        <f>O1157+O1156</f>
        <v>4355484314484.7563</v>
      </c>
    </row>
    <row r="1159" spans="1:15" x14ac:dyDescent="0.25">
      <c r="A1159" s="234" t="s">
        <v>1090</v>
      </c>
      <c r="B1159" s="235"/>
      <c r="C1159" s="33"/>
      <c r="D1159" s="33"/>
      <c r="F1159" s="35"/>
      <c r="G1159" s="35"/>
      <c r="H1159" s="35"/>
      <c r="I1159" s="35"/>
      <c r="J1159" s="35"/>
      <c r="K1159" s="35"/>
      <c r="L1159" s="35"/>
      <c r="M1159" s="35"/>
      <c r="N1159" s="34"/>
      <c r="O1159" s="36"/>
    </row>
    <row r="1160" spans="1:15" customFormat="1" ht="47.25" customHeight="1" x14ac:dyDescent="0.25">
      <c r="A1160" s="290" t="s">
        <v>1106</v>
      </c>
      <c r="B1160" s="291"/>
      <c r="C1160" s="291"/>
      <c r="D1160" s="291"/>
      <c r="E1160" s="291"/>
      <c r="F1160" s="292"/>
      <c r="G1160" s="292"/>
      <c r="H1160" s="216"/>
      <c r="J1160" s="5"/>
      <c r="K1160" s="5"/>
      <c r="L1160" s="5"/>
      <c r="O1160" s="37"/>
    </row>
    <row r="1161" spans="1:15" x14ac:dyDescent="0.2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opLeftCell="J1144" workbookViewId="0">
      <selection activeCell="T1161" sqref="T1161"/>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9.28515625" style="17" bestFit="1" customWidth="1"/>
    <col min="7" max="7" width="20.42578125" style="17" bestFit="1" customWidth="1"/>
    <col min="8" max="8" width="22" style="17" customWidth="1"/>
    <col min="9" max="9" width="20.42578125" style="17" customWidth="1"/>
    <col min="10" max="11" width="20.5703125" style="17" bestFit="1" customWidth="1"/>
    <col min="12" max="12" width="17" style="17" bestFit="1" customWidth="1"/>
    <col min="13" max="13" width="19.28515625" style="17" bestFit="1" customWidth="1"/>
    <col min="14" max="14" width="15.5703125" style="17" customWidth="1"/>
    <col min="15" max="15" width="21.28515625" style="21" customWidth="1"/>
    <col min="16" max="16" width="19.28515625" style="17" bestFit="1" customWidth="1"/>
    <col min="17"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1113</v>
      </c>
      <c r="C6" s="23"/>
      <c r="F6" s="21"/>
      <c r="G6" s="21"/>
      <c r="H6" s="14" t="s">
        <v>4</v>
      </c>
      <c r="I6" s="14" t="s">
        <v>1114</v>
      </c>
    </row>
    <row r="7" spans="1:15" x14ac:dyDescent="0.25">
      <c r="A7" s="9"/>
      <c r="C7" s="24"/>
      <c r="F7" s="21"/>
      <c r="G7" s="21"/>
      <c r="H7" s="21"/>
      <c r="I7" s="21"/>
    </row>
    <row r="8" spans="1:15" x14ac:dyDescent="0.25">
      <c r="A8" s="9"/>
      <c r="C8" s="24"/>
      <c r="F8" s="21"/>
      <c r="G8" s="21"/>
      <c r="H8" s="21"/>
      <c r="I8" s="21"/>
      <c r="J8" s="21"/>
      <c r="K8" s="21"/>
      <c r="L8" s="21"/>
      <c r="M8" s="21"/>
      <c r="N8" s="21"/>
    </row>
    <row r="9" spans="1:15" ht="15.75" customHeight="1" thickBot="1" x14ac:dyDescent="0.3">
      <c r="A9" s="283" t="s">
        <v>1121</v>
      </c>
      <c r="B9" s="283"/>
      <c r="C9" s="283"/>
      <c r="D9" s="254"/>
      <c r="E9" s="76"/>
      <c r="F9" s="21"/>
      <c r="G9" s="21"/>
      <c r="H9" s="21"/>
      <c r="I9" s="21"/>
      <c r="J9" s="21"/>
      <c r="K9" s="21"/>
      <c r="L9" s="21"/>
      <c r="M9" s="21"/>
      <c r="N9" s="21"/>
    </row>
    <row r="10" spans="1:15" s="25" customFormat="1" ht="48" x14ac:dyDescent="0.2">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25">
      <c r="A11" s="221" t="s">
        <v>18</v>
      </c>
      <c r="B11" s="222" t="s">
        <v>19</v>
      </c>
      <c r="C11" s="186">
        <v>5000</v>
      </c>
      <c r="D11" s="187" t="s">
        <v>19</v>
      </c>
      <c r="E11" s="237">
        <v>1231067165.0554075</v>
      </c>
      <c r="F11" s="189">
        <v>0</v>
      </c>
      <c r="G11" s="189">
        <v>47508097.450000003</v>
      </c>
      <c r="H11" s="189">
        <v>0</v>
      </c>
      <c r="I11" s="189">
        <v>0</v>
      </c>
      <c r="J11" s="189">
        <v>1092849707.1800001</v>
      </c>
      <c r="K11" s="189">
        <v>0</v>
      </c>
      <c r="L11" s="189">
        <v>0</v>
      </c>
      <c r="M11" s="189">
        <v>0</v>
      </c>
      <c r="N11" s="189">
        <v>0</v>
      </c>
      <c r="O11" s="189">
        <f>SUM(F11:N11)</f>
        <v>1140357804.6300001</v>
      </c>
    </row>
    <row r="12" spans="1:15" x14ac:dyDescent="0.25">
      <c r="A12" s="221" t="s">
        <v>18</v>
      </c>
      <c r="B12" s="222" t="s">
        <v>20</v>
      </c>
      <c r="C12" s="186">
        <v>8000</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25">
      <c r="A13" s="221" t="s">
        <v>18</v>
      </c>
      <c r="B13" s="190" t="s">
        <v>21</v>
      </c>
      <c r="C13" s="186">
        <v>13000</v>
      </c>
      <c r="D13" s="191" t="s">
        <v>21</v>
      </c>
      <c r="E13" s="237">
        <v>344700434.85312378</v>
      </c>
      <c r="F13" s="189">
        <v>0</v>
      </c>
      <c r="G13" s="189">
        <v>0</v>
      </c>
      <c r="H13" s="189">
        <v>0</v>
      </c>
      <c r="I13" s="189">
        <v>0</v>
      </c>
      <c r="J13" s="189">
        <v>214099621.77000001</v>
      </c>
      <c r="K13" s="189">
        <v>0</v>
      </c>
      <c r="L13" s="189">
        <v>269.5</v>
      </c>
      <c r="M13" s="189">
        <v>0</v>
      </c>
      <c r="N13" s="189">
        <v>0</v>
      </c>
      <c r="O13" s="189">
        <f t="shared" si="0"/>
        <v>214099891.27000001</v>
      </c>
    </row>
    <row r="14" spans="1:15" x14ac:dyDescent="0.25">
      <c r="A14" s="221" t="s">
        <v>18</v>
      </c>
      <c r="B14" s="222" t="s">
        <v>22</v>
      </c>
      <c r="C14" s="186">
        <v>15000</v>
      </c>
      <c r="D14" s="187" t="s">
        <v>22</v>
      </c>
      <c r="E14" s="237">
        <v>1855936169.1395888</v>
      </c>
      <c r="F14" s="189">
        <v>0</v>
      </c>
      <c r="G14" s="189">
        <v>1416311076.3699994</v>
      </c>
      <c r="H14" s="189">
        <v>127062750.10999997</v>
      </c>
      <c r="I14" s="189">
        <v>76483539.550000012</v>
      </c>
      <c r="J14" s="189">
        <v>0</v>
      </c>
      <c r="K14" s="189">
        <v>0</v>
      </c>
      <c r="L14" s="189">
        <v>0</v>
      </c>
      <c r="M14" s="189">
        <v>0</v>
      </c>
      <c r="N14" s="189">
        <v>0</v>
      </c>
      <c r="O14" s="189">
        <f t="shared" si="0"/>
        <v>1619857366.0299993</v>
      </c>
    </row>
    <row r="15" spans="1:15" x14ac:dyDescent="0.25">
      <c r="A15" s="221" t="s">
        <v>18</v>
      </c>
      <c r="B15" s="222" t="s">
        <v>23</v>
      </c>
      <c r="C15" s="186">
        <v>17000</v>
      </c>
      <c r="D15" s="187" t="s">
        <v>23</v>
      </c>
      <c r="E15" s="237">
        <v>205458549.33316091</v>
      </c>
      <c r="F15" s="189">
        <v>0</v>
      </c>
      <c r="G15" s="189">
        <v>0</v>
      </c>
      <c r="H15" s="189">
        <v>0</v>
      </c>
      <c r="I15" s="189">
        <v>0</v>
      </c>
      <c r="J15" s="189">
        <v>125541621.47999999</v>
      </c>
      <c r="K15" s="189">
        <v>0</v>
      </c>
      <c r="L15" s="189">
        <v>0</v>
      </c>
      <c r="M15" s="189">
        <v>0</v>
      </c>
      <c r="N15" s="189">
        <v>0</v>
      </c>
      <c r="O15" s="189">
        <f t="shared" si="0"/>
        <v>125541621.47999999</v>
      </c>
    </row>
    <row r="16" spans="1:15" x14ac:dyDescent="0.25">
      <c r="A16" s="221" t="s">
        <v>18</v>
      </c>
      <c r="B16" s="222" t="s">
        <v>24</v>
      </c>
      <c r="C16" s="186">
        <v>18000</v>
      </c>
      <c r="D16" s="187" t="s">
        <v>24</v>
      </c>
      <c r="E16" s="237">
        <v>2550.5266897744941</v>
      </c>
      <c r="F16" s="189">
        <v>0</v>
      </c>
      <c r="G16" s="189">
        <v>0</v>
      </c>
      <c r="H16" s="189">
        <v>0</v>
      </c>
      <c r="I16" s="189">
        <v>0</v>
      </c>
      <c r="J16" s="189">
        <v>0</v>
      </c>
      <c r="K16" s="189">
        <v>0</v>
      </c>
      <c r="L16" s="189">
        <v>1072.2600000000002</v>
      </c>
      <c r="M16" s="189">
        <v>0</v>
      </c>
      <c r="N16" s="189">
        <v>0</v>
      </c>
      <c r="O16" s="189">
        <f t="shared" si="0"/>
        <v>1072.2600000000002</v>
      </c>
    </row>
    <row r="17" spans="1:15" x14ac:dyDescent="0.25">
      <c r="A17" s="221" t="s">
        <v>18</v>
      </c>
      <c r="B17" s="190" t="s">
        <v>25</v>
      </c>
      <c r="C17" s="186">
        <v>19000</v>
      </c>
      <c r="D17" s="191" t="s">
        <v>25</v>
      </c>
      <c r="E17" s="237">
        <v>206106008.3797411</v>
      </c>
      <c r="F17" s="189">
        <v>0</v>
      </c>
      <c r="G17" s="189">
        <v>22236288.84</v>
      </c>
      <c r="H17" s="189">
        <v>0</v>
      </c>
      <c r="I17" s="189">
        <v>89454.66</v>
      </c>
      <c r="J17" s="189">
        <v>55561831.199999996</v>
      </c>
      <c r="K17" s="189">
        <v>0</v>
      </c>
      <c r="L17" s="189">
        <v>0</v>
      </c>
      <c r="M17" s="189">
        <v>0</v>
      </c>
      <c r="N17" s="189">
        <v>0</v>
      </c>
      <c r="O17" s="189">
        <f t="shared" si="0"/>
        <v>77887574.699999988</v>
      </c>
    </row>
    <row r="18" spans="1:15" x14ac:dyDescent="0.25">
      <c r="A18" s="221" t="s">
        <v>18</v>
      </c>
      <c r="B18" s="222" t="s">
        <v>26</v>
      </c>
      <c r="C18" s="186">
        <v>20000</v>
      </c>
      <c r="D18" s="187" t="s">
        <v>26</v>
      </c>
      <c r="E18" s="237">
        <v>124615111988.40109</v>
      </c>
      <c r="F18" s="189">
        <v>0</v>
      </c>
      <c r="G18" s="189">
        <v>141926577686.04996</v>
      </c>
      <c r="H18" s="189">
        <v>0</v>
      </c>
      <c r="I18" s="189">
        <v>0</v>
      </c>
      <c r="J18" s="189">
        <v>0</v>
      </c>
      <c r="K18" s="189">
        <v>0</v>
      </c>
      <c r="L18" s="189">
        <v>56513.63</v>
      </c>
      <c r="M18" s="189">
        <v>0</v>
      </c>
      <c r="N18" s="189">
        <v>0</v>
      </c>
      <c r="O18" s="189">
        <f t="shared" si="0"/>
        <v>141926634199.67996</v>
      </c>
    </row>
    <row r="19" spans="1:15" x14ac:dyDescent="0.25">
      <c r="A19" s="221" t="s">
        <v>18</v>
      </c>
      <c r="B19" s="190" t="s">
        <v>27</v>
      </c>
      <c r="C19" s="186">
        <v>23000</v>
      </c>
      <c r="D19" s="191" t="s">
        <v>27</v>
      </c>
      <c r="E19" s="237">
        <v>8406405050.1848488</v>
      </c>
      <c r="F19" s="189">
        <v>0</v>
      </c>
      <c r="G19" s="189">
        <v>230128068.00000006</v>
      </c>
      <c r="H19" s="189">
        <v>0</v>
      </c>
      <c r="I19" s="189">
        <v>0</v>
      </c>
      <c r="J19" s="189">
        <v>197594175.53000003</v>
      </c>
      <c r="K19" s="189">
        <v>8776087541.2399998</v>
      </c>
      <c r="L19" s="189">
        <v>0</v>
      </c>
      <c r="M19" s="189">
        <v>0</v>
      </c>
      <c r="N19" s="189">
        <v>0</v>
      </c>
      <c r="O19" s="189">
        <f t="shared" si="0"/>
        <v>9203809784.7700005</v>
      </c>
    </row>
    <row r="20" spans="1:15" x14ac:dyDescent="0.25">
      <c r="A20" s="221" t="s">
        <v>18</v>
      </c>
      <c r="B20" s="222" t="s">
        <v>28</v>
      </c>
      <c r="C20" s="186">
        <v>25000</v>
      </c>
      <c r="D20" s="187" t="s">
        <v>28</v>
      </c>
      <c r="E20" s="237">
        <v>1886819268.8901384</v>
      </c>
      <c r="F20" s="189">
        <v>0</v>
      </c>
      <c r="G20" s="189">
        <v>1696047956.3</v>
      </c>
      <c r="H20" s="189">
        <v>127062750.08999999</v>
      </c>
      <c r="I20" s="189">
        <v>69776396.349999994</v>
      </c>
      <c r="J20" s="189">
        <v>0</v>
      </c>
      <c r="K20" s="189">
        <v>0</v>
      </c>
      <c r="L20" s="189">
        <v>0</v>
      </c>
      <c r="M20" s="189">
        <v>97261153.379999995</v>
      </c>
      <c r="N20" s="189">
        <v>0</v>
      </c>
      <c r="O20" s="189">
        <f t="shared" si="0"/>
        <v>1990148256.1199999</v>
      </c>
    </row>
    <row r="21" spans="1:15" x14ac:dyDescent="0.25">
      <c r="A21" s="255" t="s">
        <v>18</v>
      </c>
      <c r="B21" s="115" t="s">
        <v>29</v>
      </c>
      <c r="C21" s="256">
        <v>27000</v>
      </c>
      <c r="D21" s="257" t="s">
        <v>29</v>
      </c>
      <c r="E21" s="237">
        <v>807296449.14023983</v>
      </c>
      <c r="F21" s="189">
        <v>0</v>
      </c>
      <c r="G21" s="189">
        <v>0</v>
      </c>
      <c r="H21" s="189">
        <v>0</v>
      </c>
      <c r="I21" s="189">
        <v>0</v>
      </c>
      <c r="J21" s="189">
        <v>415514842.21999997</v>
      </c>
      <c r="K21" s="189">
        <v>0</v>
      </c>
      <c r="L21" s="189">
        <v>0</v>
      </c>
      <c r="M21" s="189">
        <v>0</v>
      </c>
      <c r="N21" s="189">
        <v>0</v>
      </c>
      <c r="O21" s="264">
        <f t="shared" si="0"/>
        <v>415514842.21999997</v>
      </c>
    </row>
    <row r="22" spans="1:15" x14ac:dyDescent="0.25">
      <c r="A22" s="255" t="s">
        <v>18</v>
      </c>
      <c r="B22" s="258" t="s">
        <v>30</v>
      </c>
      <c r="C22" s="256">
        <v>41000</v>
      </c>
      <c r="D22" s="259" t="s">
        <v>30</v>
      </c>
      <c r="E22" s="237">
        <v>13817615.311912974</v>
      </c>
      <c r="F22" s="189">
        <v>0</v>
      </c>
      <c r="G22" s="189">
        <v>0</v>
      </c>
      <c r="H22" s="189">
        <v>0</v>
      </c>
      <c r="I22" s="189">
        <v>0</v>
      </c>
      <c r="J22" s="189">
        <v>28766576.939999998</v>
      </c>
      <c r="K22" s="189">
        <v>0</v>
      </c>
      <c r="L22" s="189">
        <v>0</v>
      </c>
      <c r="M22" s="189">
        <v>0</v>
      </c>
      <c r="N22" s="189">
        <v>0</v>
      </c>
      <c r="O22" s="264">
        <f t="shared" si="0"/>
        <v>28766576.939999998</v>
      </c>
    </row>
    <row r="23" spans="1:15" x14ac:dyDescent="0.25">
      <c r="A23" s="255" t="s">
        <v>18</v>
      </c>
      <c r="B23" s="258" t="s">
        <v>31</v>
      </c>
      <c r="C23" s="256">
        <v>44000</v>
      </c>
      <c r="D23" s="259" t="s">
        <v>31</v>
      </c>
      <c r="E23" s="237">
        <v>35511260353.678085</v>
      </c>
      <c r="F23" s="189">
        <v>0</v>
      </c>
      <c r="G23" s="189">
        <v>38306421656.620003</v>
      </c>
      <c r="H23" s="189">
        <v>0</v>
      </c>
      <c r="I23" s="189">
        <v>126914.17</v>
      </c>
      <c r="J23" s="189">
        <v>11444258.960000001</v>
      </c>
      <c r="K23" s="189">
        <v>0</v>
      </c>
      <c r="L23" s="189">
        <v>1653.85</v>
      </c>
      <c r="M23" s="189">
        <v>0</v>
      </c>
      <c r="N23" s="189">
        <v>0</v>
      </c>
      <c r="O23" s="264">
        <f t="shared" si="0"/>
        <v>38317994483.599998</v>
      </c>
    </row>
    <row r="24" spans="1:15" x14ac:dyDescent="0.25">
      <c r="A24" s="255" t="s">
        <v>18</v>
      </c>
      <c r="B24" s="258" t="s">
        <v>32</v>
      </c>
      <c r="C24" s="256">
        <v>47000</v>
      </c>
      <c r="D24" s="259" t="s">
        <v>32</v>
      </c>
      <c r="E24" s="237">
        <v>0</v>
      </c>
      <c r="F24" s="189">
        <v>0</v>
      </c>
      <c r="G24" s="189">
        <v>0</v>
      </c>
      <c r="H24" s="189">
        <v>0</v>
      </c>
      <c r="I24" s="189">
        <v>0</v>
      </c>
      <c r="J24" s="189">
        <v>0</v>
      </c>
      <c r="K24" s="189">
        <v>0</v>
      </c>
      <c r="L24" s="189">
        <v>0</v>
      </c>
      <c r="M24" s="189">
        <v>0</v>
      </c>
      <c r="N24" s="189">
        <v>0</v>
      </c>
      <c r="O24" s="264">
        <f t="shared" si="0"/>
        <v>0</v>
      </c>
    </row>
    <row r="25" spans="1:15" x14ac:dyDescent="0.25">
      <c r="A25" s="255" t="s">
        <v>18</v>
      </c>
      <c r="B25" s="258" t="s">
        <v>33</v>
      </c>
      <c r="C25" s="256">
        <v>50000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25">
      <c r="A26" s="255" t="s">
        <v>18</v>
      </c>
      <c r="B26" s="258" t="s">
        <v>34</v>
      </c>
      <c r="C26" s="256">
        <v>52000</v>
      </c>
      <c r="D26" s="259" t="s">
        <v>34</v>
      </c>
      <c r="E26" s="237">
        <v>370375401.60849553</v>
      </c>
      <c r="F26" s="189">
        <v>0</v>
      </c>
      <c r="G26" s="189">
        <v>0</v>
      </c>
      <c r="H26" s="189">
        <v>0</v>
      </c>
      <c r="I26" s="189">
        <v>0</v>
      </c>
      <c r="J26" s="189">
        <v>35930885.260000005</v>
      </c>
      <c r="K26" s="189">
        <v>0</v>
      </c>
      <c r="L26" s="189">
        <v>0</v>
      </c>
      <c r="M26" s="189">
        <v>0</v>
      </c>
      <c r="N26" s="189">
        <v>0</v>
      </c>
      <c r="O26" s="264">
        <f t="shared" si="0"/>
        <v>35930885.260000005</v>
      </c>
    </row>
    <row r="27" spans="1:15" x14ac:dyDescent="0.25">
      <c r="A27" s="255" t="s">
        <v>18</v>
      </c>
      <c r="B27" s="258" t="s">
        <v>35</v>
      </c>
      <c r="C27" s="256">
        <v>54000</v>
      </c>
      <c r="D27" s="259" t="s">
        <v>35</v>
      </c>
      <c r="E27" s="237">
        <v>1105843931.2395606</v>
      </c>
      <c r="F27" s="189">
        <v>0</v>
      </c>
      <c r="G27" s="189">
        <v>1340208183.0599999</v>
      </c>
      <c r="H27" s="189">
        <v>0</v>
      </c>
      <c r="I27" s="189">
        <v>0</v>
      </c>
      <c r="J27" s="189">
        <v>0</v>
      </c>
      <c r="K27" s="189">
        <v>0</v>
      </c>
      <c r="L27" s="189">
        <v>0</v>
      </c>
      <c r="M27" s="189">
        <v>0</v>
      </c>
      <c r="N27" s="189">
        <v>0</v>
      </c>
      <c r="O27" s="264">
        <f t="shared" si="0"/>
        <v>1340208183.0599999</v>
      </c>
    </row>
    <row r="28" spans="1:15" x14ac:dyDescent="0.25">
      <c r="A28" s="255" t="s">
        <v>18</v>
      </c>
      <c r="B28" s="258" t="s">
        <v>36</v>
      </c>
      <c r="C28" s="256">
        <v>63000</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25">
      <c r="A29" s="255" t="s">
        <v>18</v>
      </c>
      <c r="B29" s="258" t="s">
        <v>37</v>
      </c>
      <c r="C29" s="256">
        <v>66000</v>
      </c>
      <c r="D29" s="259" t="s">
        <v>37</v>
      </c>
      <c r="E29" s="237">
        <v>14308077.666481279</v>
      </c>
      <c r="F29" s="189">
        <v>0</v>
      </c>
      <c r="G29" s="189">
        <v>0</v>
      </c>
      <c r="H29" s="189">
        <v>0</v>
      </c>
      <c r="I29" s="189">
        <v>0</v>
      </c>
      <c r="J29" s="189">
        <v>30993279.419999998</v>
      </c>
      <c r="K29" s="189">
        <v>0</v>
      </c>
      <c r="L29" s="189">
        <v>0</v>
      </c>
      <c r="M29" s="189">
        <v>0</v>
      </c>
      <c r="N29" s="189">
        <v>0</v>
      </c>
      <c r="O29" s="264">
        <f t="shared" si="0"/>
        <v>30993279.419999998</v>
      </c>
    </row>
    <row r="30" spans="1:15" x14ac:dyDescent="0.25">
      <c r="A30" s="255" t="s">
        <v>18</v>
      </c>
      <c r="B30" s="258" t="s">
        <v>38</v>
      </c>
      <c r="C30" s="256">
        <v>68000</v>
      </c>
      <c r="D30" s="259" t="s">
        <v>38</v>
      </c>
      <c r="E30" s="237">
        <v>107452590.54619965</v>
      </c>
      <c r="F30" s="189">
        <v>0</v>
      </c>
      <c r="G30" s="189">
        <v>169555045.12</v>
      </c>
      <c r="H30" s="189">
        <v>0</v>
      </c>
      <c r="I30" s="189">
        <v>0</v>
      </c>
      <c r="J30" s="189">
        <v>4594630.1900000004</v>
      </c>
      <c r="K30" s="189">
        <v>0</v>
      </c>
      <c r="L30" s="189">
        <v>0</v>
      </c>
      <c r="M30" s="189">
        <v>0</v>
      </c>
      <c r="N30" s="189">
        <v>0</v>
      </c>
      <c r="O30" s="264">
        <f t="shared" si="0"/>
        <v>174149675.31</v>
      </c>
    </row>
    <row r="31" spans="1:15" x14ac:dyDescent="0.25">
      <c r="A31" s="221" t="s">
        <v>18</v>
      </c>
      <c r="B31" s="222" t="s">
        <v>39</v>
      </c>
      <c r="C31" s="186">
        <v>70000</v>
      </c>
      <c r="D31" s="187" t="s">
        <v>39</v>
      </c>
      <c r="E31" s="237">
        <v>0</v>
      </c>
      <c r="F31" s="189">
        <v>0</v>
      </c>
      <c r="G31" s="189">
        <v>0</v>
      </c>
      <c r="H31" s="189">
        <v>0</v>
      </c>
      <c r="I31" s="189">
        <v>0</v>
      </c>
      <c r="J31" s="189">
        <v>0</v>
      </c>
      <c r="K31" s="189">
        <v>0</v>
      </c>
      <c r="L31" s="189">
        <v>0</v>
      </c>
      <c r="M31" s="189">
        <v>0</v>
      </c>
      <c r="N31" s="189">
        <v>0</v>
      </c>
      <c r="O31" s="189">
        <f t="shared" si="0"/>
        <v>0</v>
      </c>
    </row>
    <row r="32" spans="1:15" x14ac:dyDescent="0.25">
      <c r="A32" s="221" t="s">
        <v>18</v>
      </c>
      <c r="B32" s="222" t="s">
        <v>40</v>
      </c>
      <c r="C32" s="186">
        <v>73000</v>
      </c>
      <c r="D32" s="187" t="s">
        <v>40</v>
      </c>
      <c r="E32" s="237">
        <v>49811981.322723955</v>
      </c>
      <c r="F32" s="189">
        <v>0</v>
      </c>
      <c r="G32" s="189">
        <v>0</v>
      </c>
      <c r="H32" s="189">
        <v>0</v>
      </c>
      <c r="I32" s="189">
        <v>0</v>
      </c>
      <c r="J32" s="189">
        <v>88343120.870000005</v>
      </c>
      <c r="K32" s="189">
        <v>0</v>
      </c>
      <c r="L32" s="189">
        <v>0</v>
      </c>
      <c r="M32" s="189">
        <v>0</v>
      </c>
      <c r="N32" s="189">
        <v>0</v>
      </c>
      <c r="O32" s="189">
        <f t="shared" si="0"/>
        <v>88343120.870000005</v>
      </c>
    </row>
    <row r="33" spans="1:15" x14ac:dyDescent="0.25">
      <c r="A33" s="221" t="s">
        <v>18</v>
      </c>
      <c r="B33" s="222" t="s">
        <v>41</v>
      </c>
      <c r="C33" s="186">
        <v>76000</v>
      </c>
      <c r="D33" s="187" t="s">
        <v>41</v>
      </c>
      <c r="E33" s="237">
        <v>47379161.650608264</v>
      </c>
      <c r="F33" s="189">
        <v>0</v>
      </c>
      <c r="G33" s="189">
        <v>11108288.470000001</v>
      </c>
      <c r="H33" s="189">
        <v>0</v>
      </c>
      <c r="I33" s="189">
        <v>0</v>
      </c>
      <c r="J33" s="189">
        <v>13145748.959999999</v>
      </c>
      <c r="K33" s="189">
        <v>0</v>
      </c>
      <c r="L33" s="189">
        <v>293973.17</v>
      </c>
      <c r="M33" s="189">
        <v>0</v>
      </c>
      <c r="N33" s="189">
        <v>0</v>
      </c>
      <c r="O33" s="189">
        <f t="shared" si="0"/>
        <v>24548010.600000001</v>
      </c>
    </row>
    <row r="34" spans="1:15" x14ac:dyDescent="0.25">
      <c r="A34" s="221" t="s">
        <v>18</v>
      </c>
      <c r="B34" s="222" t="s">
        <v>42</v>
      </c>
      <c r="C34" s="186">
        <v>81000</v>
      </c>
      <c r="D34" s="187" t="s">
        <v>42</v>
      </c>
      <c r="E34" s="237">
        <v>66204.757013599068</v>
      </c>
      <c r="F34" s="189">
        <v>0</v>
      </c>
      <c r="G34" s="189">
        <v>0</v>
      </c>
      <c r="H34" s="189">
        <v>0</v>
      </c>
      <c r="I34" s="189">
        <v>0</v>
      </c>
      <c r="J34" s="189">
        <v>0</v>
      </c>
      <c r="K34" s="189">
        <v>0</v>
      </c>
      <c r="L34" s="189">
        <v>16013.82</v>
      </c>
      <c r="M34" s="189">
        <v>0</v>
      </c>
      <c r="N34" s="189">
        <v>0</v>
      </c>
      <c r="O34" s="189">
        <f t="shared" si="0"/>
        <v>16013.82</v>
      </c>
    </row>
    <row r="35" spans="1:15" x14ac:dyDescent="0.25">
      <c r="A35" s="221" t="s">
        <v>18</v>
      </c>
      <c r="B35" s="222" t="s">
        <v>43</v>
      </c>
      <c r="C35" s="186">
        <v>85000</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25">
      <c r="A36" s="221" t="s">
        <v>18</v>
      </c>
      <c r="B36" s="222" t="s">
        <v>44</v>
      </c>
      <c r="C36" s="186">
        <v>86000</v>
      </c>
      <c r="D36" s="187" t="s">
        <v>44</v>
      </c>
      <c r="E36" s="237">
        <v>2978708.155545162</v>
      </c>
      <c r="F36" s="189">
        <v>0</v>
      </c>
      <c r="G36" s="189">
        <v>0</v>
      </c>
      <c r="H36" s="189">
        <v>0</v>
      </c>
      <c r="I36" s="189">
        <v>0</v>
      </c>
      <c r="J36" s="189">
        <v>730271.39</v>
      </c>
      <c r="K36" s="189">
        <v>0</v>
      </c>
      <c r="L36" s="189">
        <v>0</v>
      </c>
      <c r="M36" s="189">
        <v>0</v>
      </c>
      <c r="N36" s="189">
        <v>0</v>
      </c>
      <c r="O36" s="189">
        <f t="shared" si="0"/>
        <v>730271.39</v>
      </c>
    </row>
    <row r="37" spans="1:15" x14ac:dyDescent="0.25">
      <c r="A37" s="221" t="s">
        <v>18</v>
      </c>
      <c r="B37" s="222" t="s">
        <v>45</v>
      </c>
      <c r="C37" s="186">
        <v>88000</v>
      </c>
      <c r="D37" s="187" t="s">
        <v>45</v>
      </c>
      <c r="E37" s="237">
        <v>0</v>
      </c>
      <c r="F37" s="189">
        <v>0</v>
      </c>
      <c r="G37" s="189">
        <v>0</v>
      </c>
      <c r="H37" s="189">
        <v>0</v>
      </c>
      <c r="I37" s="189">
        <v>0</v>
      </c>
      <c r="J37" s="189">
        <v>0</v>
      </c>
      <c r="K37" s="189">
        <v>0</v>
      </c>
      <c r="L37" s="189">
        <v>0</v>
      </c>
      <c r="M37" s="189">
        <v>0</v>
      </c>
      <c r="N37" s="189">
        <v>0</v>
      </c>
      <c r="O37" s="189">
        <f t="shared" si="0"/>
        <v>0</v>
      </c>
    </row>
    <row r="38" spans="1:15" x14ac:dyDescent="0.25">
      <c r="A38" s="221" t="s">
        <v>18</v>
      </c>
      <c r="B38" s="222" t="s">
        <v>46</v>
      </c>
      <c r="C38" s="186">
        <v>91000</v>
      </c>
      <c r="D38" s="187" t="s">
        <v>46</v>
      </c>
      <c r="E38" s="237">
        <v>0</v>
      </c>
      <c r="F38" s="189">
        <v>0</v>
      </c>
      <c r="G38" s="189">
        <v>0</v>
      </c>
      <c r="H38" s="189">
        <v>0</v>
      </c>
      <c r="I38" s="189">
        <v>0</v>
      </c>
      <c r="J38" s="189">
        <v>0</v>
      </c>
      <c r="K38" s="189">
        <v>0</v>
      </c>
      <c r="L38" s="189">
        <v>0</v>
      </c>
      <c r="M38" s="189">
        <v>0</v>
      </c>
      <c r="N38" s="189">
        <v>0</v>
      </c>
      <c r="O38" s="189">
        <f t="shared" si="0"/>
        <v>0</v>
      </c>
    </row>
    <row r="39" spans="1:15" x14ac:dyDescent="0.25">
      <c r="A39" s="221" t="s">
        <v>18</v>
      </c>
      <c r="B39" s="222" t="s">
        <v>47</v>
      </c>
      <c r="C39" s="186">
        <v>94000</v>
      </c>
      <c r="D39" s="187" t="s">
        <v>47</v>
      </c>
      <c r="E39" s="237">
        <v>338692.78783311823</v>
      </c>
      <c r="F39" s="189">
        <v>0</v>
      </c>
      <c r="G39" s="189">
        <v>0</v>
      </c>
      <c r="H39" s="189">
        <v>0</v>
      </c>
      <c r="I39" s="189">
        <v>0</v>
      </c>
      <c r="J39" s="189">
        <v>11458198.649999999</v>
      </c>
      <c r="K39" s="189">
        <v>0</v>
      </c>
      <c r="L39" s="189">
        <v>0</v>
      </c>
      <c r="M39" s="189">
        <v>0</v>
      </c>
      <c r="N39" s="189">
        <v>0</v>
      </c>
      <c r="O39" s="189">
        <f t="shared" si="0"/>
        <v>11458198.649999999</v>
      </c>
    </row>
    <row r="40" spans="1:15" x14ac:dyDescent="0.25">
      <c r="A40" s="221" t="s">
        <v>18</v>
      </c>
      <c r="B40" s="222" t="s">
        <v>48</v>
      </c>
      <c r="C40" s="186">
        <v>95000</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25">
      <c r="A41" s="255" t="s">
        <v>18</v>
      </c>
      <c r="B41" s="258" t="s">
        <v>49</v>
      </c>
      <c r="C41" s="256">
        <v>97000</v>
      </c>
      <c r="D41" s="259" t="s">
        <v>49</v>
      </c>
      <c r="E41" s="237">
        <v>0</v>
      </c>
      <c r="F41" s="189">
        <v>0</v>
      </c>
      <c r="G41" s="189">
        <v>0</v>
      </c>
      <c r="H41" s="189">
        <v>0</v>
      </c>
      <c r="I41" s="189">
        <v>0</v>
      </c>
      <c r="J41" s="189">
        <v>0</v>
      </c>
      <c r="K41" s="189">
        <v>0</v>
      </c>
      <c r="L41" s="189">
        <v>0</v>
      </c>
      <c r="M41" s="189">
        <v>0</v>
      </c>
      <c r="N41" s="189">
        <v>0</v>
      </c>
      <c r="O41" s="264">
        <f t="shared" si="0"/>
        <v>0</v>
      </c>
    </row>
    <row r="42" spans="1:15" x14ac:dyDescent="0.25">
      <c r="A42" s="255" t="s">
        <v>18</v>
      </c>
      <c r="B42" s="258" t="s">
        <v>50</v>
      </c>
      <c r="C42" s="256">
        <v>99000</v>
      </c>
      <c r="D42" s="259" t="s">
        <v>50</v>
      </c>
      <c r="E42" s="237">
        <v>1843226.4908337225</v>
      </c>
      <c r="F42" s="189">
        <v>0</v>
      </c>
      <c r="G42" s="189">
        <v>0</v>
      </c>
      <c r="H42" s="189">
        <v>0</v>
      </c>
      <c r="I42" s="189">
        <v>0</v>
      </c>
      <c r="J42" s="189">
        <v>322594.99</v>
      </c>
      <c r="K42" s="189">
        <v>0</v>
      </c>
      <c r="L42" s="189">
        <v>0</v>
      </c>
      <c r="M42" s="189">
        <v>0</v>
      </c>
      <c r="N42" s="189">
        <v>0</v>
      </c>
      <c r="O42" s="264">
        <f t="shared" si="0"/>
        <v>322594.99</v>
      </c>
    </row>
    <row r="43" spans="1:15" x14ac:dyDescent="0.25">
      <c r="A43" s="255" t="s">
        <v>51</v>
      </c>
      <c r="B43" s="258" t="s">
        <v>19</v>
      </c>
      <c r="C43" s="256">
        <v>5001</v>
      </c>
      <c r="D43" s="259" t="s">
        <v>52</v>
      </c>
      <c r="E43" s="237">
        <v>816187.97985478584</v>
      </c>
      <c r="F43" s="189">
        <v>0</v>
      </c>
      <c r="G43" s="189">
        <v>0</v>
      </c>
      <c r="H43" s="189">
        <v>0</v>
      </c>
      <c r="I43" s="189">
        <v>0</v>
      </c>
      <c r="J43" s="189">
        <v>0</v>
      </c>
      <c r="K43" s="189">
        <v>0</v>
      </c>
      <c r="L43" s="189">
        <v>43052302.210000016</v>
      </c>
      <c r="M43" s="189">
        <v>0</v>
      </c>
      <c r="N43" s="189">
        <v>0</v>
      </c>
      <c r="O43" s="264">
        <f t="shared" si="0"/>
        <v>43052302.210000016</v>
      </c>
    </row>
    <row r="44" spans="1:15" x14ac:dyDescent="0.25">
      <c r="A44" s="255" t="s">
        <v>51</v>
      </c>
      <c r="B44" s="258" t="s">
        <v>19</v>
      </c>
      <c r="C44" s="256">
        <v>5002</v>
      </c>
      <c r="D44" s="259" t="s">
        <v>53</v>
      </c>
      <c r="E44" s="237">
        <v>3948450.8766130088</v>
      </c>
      <c r="F44" s="189">
        <v>5610008.3199999994</v>
      </c>
      <c r="G44" s="189">
        <v>0</v>
      </c>
      <c r="H44" s="189">
        <v>0</v>
      </c>
      <c r="I44" s="189">
        <v>0</v>
      </c>
      <c r="J44" s="189">
        <v>13229.89</v>
      </c>
      <c r="K44" s="189">
        <v>0</v>
      </c>
      <c r="L44" s="189">
        <v>4560896.3499999996</v>
      </c>
      <c r="M44" s="189">
        <v>0</v>
      </c>
      <c r="N44" s="189">
        <v>0</v>
      </c>
      <c r="O44" s="264">
        <f t="shared" si="0"/>
        <v>10184134.559999999</v>
      </c>
    </row>
    <row r="45" spans="1:15" x14ac:dyDescent="0.25">
      <c r="A45" s="255" t="s">
        <v>51</v>
      </c>
      <c r="B45" s="258" t="s">
        <v>19</v>
      </c>
      <c r="C45" s="256">
        <v>5004</v>
      </c>
      <c r="D45" s="259" t="s">
        <v>54</v>
      </c>
      <c r="E45" s="237">
        <v>0</v>
      </c>
      <c r="F45" s="189">
        <v>0</v>
      </c>
      <c r="G45" s="189">
        <v>0</v>
      </c>
      <c r="H45" s="189">
        <v>0</v>
      </c>
      <c r="I45" s="189">
        <v>0</v>
      </c>
      <c r="J45" s="189">
        <v>4528978.92</v>
      </c>
      <c r="K45" s="189">
        <v>0</v>
      </c>
      <c r="L45" s="189">
        <v>0</v>
      </c>
      <c r="M45" s="189">
        <v>0</v>
      </c>
      <c r="N45" s="189">
        <v>0</v>
      </c>
      <c r="O45" s="264">
        <f t="shared" si="0"/>
        <v>4528978.92</v>
      </c>
    </row>
    <row r="46" spans="1:15" x14ac:dyDescent="0.2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25">
      <c r="A47" s="255" t="s">
        <v>51</v>
      </c>
      <c r="B47" s="258" t="s">
        <v>19</v>
      </c>
      <c r="C47" s="256">
        <v>5030</v>
      </c>
      <c r="D47" s="259" t="s">
        <v>56</v>
      </c>
      <c r="E47" s="237">
        <v>25850585.343545772</v>
      </c>
      <c r="F47" s="189">
        <v>0</v>
      </c>
      <c r="G47" s="189">
        <v>40660337.579999983</v>
      </c>
      <c r="H47" s="189">
        <v>0</v>
      </c>
      <c r="I47" s="189">
        <v>0</v>
      </c>
      <c r="J47" s="189">
        <v>0</v>
      </c>
      <c r="K47" s="189">
        <v>0</v>
      </c>
      <c r="L47" s="189">
        <v>4759189.3899999997</v>
      </c>
      <c r="M47" s="189">
        <v>0</v>
      </c>
      <c r="N47" s="189">
        <v>0</v>
      </c>
      <c r="O47" s="264">
        <f t="shared" si="0"/>
        <v>45419526.969999984</v>
      </c>
    </row>
    <row r="48" spans="1:15" x14ac:dyDescent="0.25">
      <c r="A48" s="255" t="s">
        <v>51</v>
      </c>
      <c r="B48" s="258" t="s">
        <v>19</v>
      </c>
      <c r="C48" s="256">
        <v>5031</v>
      </c>
      <c r="D48" s="259" t="s">
        <v>57</v>
      </c>
      <c r="E48" s="237">
        <v>282764587.95356178</v>
      </c>
      <c r="F48" s="189">
        <v>9453762.2399999984</v>
      </c>
      <c r="G48" s="189">
        <v>0</v>
      </c>
      <c r="H48" s="189">
        <v>0</v>
      </c>
      <c r="I48" s="189">
        <v>0</v>
      </c>
      <c r="J48" s="189">
        <v>193966511.13</v>
      </c>
      <c r="K48" s="189">
        <v>0</v>
      </c>
      <c r="L48" s="189">
        <v>4099282.36</v>
      </c>
      <c r="M48" s="189">
        <v>0</v>
      </c>
      <c r="N48" s="189">
        <v>0</v>
      </c>
      <c r="O48" s="264">
        <f t="shared" si="0"/>
        <v>207519555.73000002</v>
      </c>
    </row>
    <row r="49" spans="1:15" x14ac:dyDescent="0.25">
      <c r="A49" s="255" t="s">
        <v>51</v>
      </c>
      <c r="B49" s="258" t="s">
        <v>19</v>
      </c>
      <c r="C49" s="256">
        <v>5034</v>
      </c>
      <c r="D49" s="259" t="s">
        <v>58</v>
      </c>
      <c r="E49" s="237">
        <v>444491.53835108329</v>
      </c>
      <c r="F49" s="189">
        <v>0</v>
      </c>
      <c r="G49" s="189">
        <v>0</v>
      </c>
      <c r="H49" s="189">
        <v>0</v>
      </c>
      <c r="I49" s="189">
        <v>0</v>
      </c>
      <c r="J49" s="189">
        <v>12359568.32</v>
      </c>
      <c r="K49" s="189">
        <v>0</v>
      </c>
      <c r="L49" s="189">
        <v>447203.16</v>
      </c>
      <c r="M49" s="189">
        <v>0</v>
      </c>
      <c r="N49" s="189">
        <v>0</v>
      </c>
      <c r="O49" s="264">
        <f t="shared" si="0"/>
        <v>12806771.48</v>
      </c>
    </row>
    <row r="50" spans="1:15" x14ac:dyDescent="0.25">
      <c r="A50" s="255" t="s">
        <v>51</v>
      </c>
      <c r="B50" s="258" t="s">
        <v>19</v>
      </c>
      <c r="C50" s="256">
        <v>5036</v>
      </c>
      <c r="D50" s="259" t="s">
        <v>59</v>
      </c>
      <c r="E50" s="237">
        <v>2481595.9943698244</v>
      </c>
      <c r="F50" s="189">
        <v>0</v>
      </c>
      <c r="G50" s="189">
        <v>1688967.73</v>
      </c>
      <c r="H50" s="189">
        <v>0</v>
      </c>
      <c r="I50" s="189">
        <v>0</v>
      </c>
      <c r="J50" s="189">
        <v>0</v>
      </c>
      <c r="K50" s="189">
        <v>0</v>
      </c>
      <c r="L50" s="189">
        <v>5193041.17</v>
      </c>
      <c r="M50" s="189">
        <v>0</v>
      </c>
      <c r="N50" s="189">
        <v>0</v>
      </c>
      <c r="O50" s="264">
        <f t="shared" si="0"/>
        <v>6882008.9000000004</v>
      </c>
    </row>
    <row r="51" spans="1:15" x14ac:dyDescent="0.2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25">
      <c r="A52" s="221" t="s">
        <v>51</v>
      </c>
      <c r="B52" s="222" t="s">
        <v>19</v>
      </c>
      <c r="C52" s="186">
        <v>5040</v>
      </c>
      <c r="D52" s="187" t="s">
        <v>61</v>
      </c>
      <c r="E52" s="237">
        <v>18291014.788782977</v>
      </c>
      <c r="F52" s="189">
        <v>0</v>
      </c>
      <c r="G52" s="189">
        <v>0</v>
      </c>
      <c r="H52" s="189">
        <v>0</v>
      </c>
      <c r="I52" s="189">
        <v>0</v>
      </c>
      <c r="J52" s="189">
        <v>15201691.090000002</v>
      </c>
      <c r="K52" s="189">
        <v>0</v>
      </c>
      <c r="L52" s="189">
        <v>0</v>
      </c>
      <c r="M52" s="189">
        <v>0</v>
      </c>
      <c r="N52" s="189">
        <v>0</v>
      </c>
      <c r="O52" s="189">
        <f t="shared" si="0"/>
        <v>15201691.090000002</v>
      </c>
    </row>
    <row r="53" spans="1:15" x14ac:dyDescent="0.25">
      <c r="A53" s="221" t="s">
        <v>51</v>
      </c>
      <c r="B53" s="222" t="s">
        <v>19</v>
      </c>
      <c r="C53" s="186">
        <v>5042</v>
      </c>
      <c r="D53" s="187" t="s">
        <v>62</v>
      </c>
      <c r="E53" s="237">
        <v>30058.997507964734</v>
      </c>
      <c r="F53" s="189">
        <v>0</v>
      </c>
      <c r="G53" s="189">
        <v>0</v>
      </c>
      <c r="H53" s="189">
        <v>0</v>
      </c>
      <c r="I53" s="189">
        <v>0</v>
      </c>
      <c r="J53" s="189">
        <v>5590678.8600000003</v>
      </c>
      <c r="K53" s="189">
        <v>0</v>
      </c>
      <c r="L53" s="189">
        <v>9240616.25</v>
      </c>
      <c r="M53" s="189">
        <v>0</v>
      </c>
      <c r="N53" s="189">
        <v>0</v>
      </c>
      <c r="O53" s="189">
        <f t="shared" si="0"/>
        <v>14831295.109999999</v>
      </c>
    </row>
    <row r="54" spans="1:15" x14ac:dyDescent="0.25">
      <c r="A54" s="221" t="s">
        <v>51</v>
      </c>
      <c r="B54" s="222" t="s">
        <v>19</v>
      </c>
      <c r="C54" s="186">
        <v>5044</v>
      </c>
      <c r="D54" s="187" t="s">
        <v>63</v>
      </c>
      <c r="E54" s="237">
        <v>0</v>
      </c>
      <c r="F54" s="189">
        <v>0</v>
      </c>
      <c r="G54" s="189">
        <v>0</v>
      </c>
      <c r="H54" s="189">
        <v>0</v>
      </c>
      <c r="I54" s="189">
        <v>0</v>
      </c>
      <c r="J54" s="189">
        <v>516703.5</v>
      </c>
      <c r="K54" s="189">
        <v>0</v>
      </c>
      <c r="L54" s="189">
        <v>0</v>
      </c>
      <c r="M54" s="189">
        <v>0</v>
      </c>
      <c r="N54" s="189">
        <v>0</v>
      </c>
      <c r="O54" s="189">
        <f t="shared" si="0"/>
        <v>516703.5</v>
      </c>
    </row>
    <row r="55" spans="1:15" x14ac:dyDescent="0.25">
      <c r="A55" s="221" t="s">
        <v>51</v>
      </c>
      <c r="B55" s="222" t="s">
        <v>19</v>
      </c>
      <c r="C55" s="186">
        <v>5045</v>
      </c>
      <c r="D55" s="187" t="s">
        <v>64</v>
      </c>
      <c r="E55" s="237">
        <v>47971.422982644552</v>
      </c>
      <c r="F55" s="189">
        <v>0</v>
      </c>
      <c r="G55" s="189">
        <v>0</v>
      </c>
      <c r="H55" s="189">
        <v>0</v>
      </c>
      <c r="I55" s="189">
        <v>0</v>
      </c>
      <c r="J55" s="189">
        <v>0</v>
      </c>
      <c r="K55" s="189">
        <v>0</v>
      </c>
      <c r="L55" s="189">
        <v>5635858.3799999999</v>
      </c>
      <c r="M55" s="189">
        <v>0</v>
      </c>
      <c r="N55" s="189">
        <v>0</v>
      </c>
      <c r="O55" s="189">
        <f t="shared" si="0"/>
        <v>5635858.3799999999</v>
      </c>
    </row>
    <row r="56" spans="1:15" x14ac:dyDescent="0.2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2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2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25">
      <c r="A59" s="221" t="s">
        <v>51</v>
      </c>
      <c r="B59" s="222" t="s">
        <v>19</v>
      </c>
      <c r="C59" s="186">
        <v>5079</v>
      </c>
      <c r="D59" s="187" t="s">
        <v>68</v>
      </c>
      <c r="E59" s="237">
        <v>9950771.3438599445</v>
      </c>
      <c r="F59" s="189">
        <v>0</v>
      </c>
      <c r="G59" s="189">
        <v>0</v>
      </c>
      <c r="H59" s="189">
        <v>0</v>
      </c>
      <c r="I59" s="189">
        <v>0</v>
      </c>
      <c r="J59" s="189">
        <v>31467972.48</v>
      </c>
      <c r="K59" s="189">
        <v>0</v>
      </c>
      <c r="L59" s="189">
        <v>776550.73</v>
      </c>
      <c r="M59" s="189">
        <v>0</v>
      </c>
      <c r="N59" s="189">
        <v>0</v>
      </c>
      <c r="O59" s="189">
        <f t="shared" si="0"/>
        <v>32244523.210000001</v>
      </c>
    </row>
    <row r="60" spans="1:15" x14ac:dyDescent="0.25">
      <c r="A60" s="221" t="s">
        <v>51</v>
      </c>
      <c r="B60" s="222" t="s">
        <v>19</v>
      </c>
      <c r="C60" s="186">
        <v>5086</v>
      </c>
      <c r="D60" s="187" t="s">
        <v>69</v>
      </c>
      <c r="E60" s="237">
        <v>0</v>
      </c>
      <c r="F60" s="189">
        <v>0</v>
      </c>
      <c r="G60" s="189">
        <v>0</v>
      </c>
      <c r="H60" s="189">
        <v>0</v>
      </c>
      <c r="I60" s="189">
        <v>0</v>
      </c>
      <c r="J60" s="189">
        <v>133053.15999999997</v>
      </c>
      <c r="K60" s="189">
        <v>0</v>
      </c>
      <c r="L60" s="189">
        <v>0</v>
      </c>
      <c r="M60" s="189">
        <v>0</v>
      </c>
      <c r="N60" s="189">
        <v>0</v>
      </c>
      <c r="O60" s="189">
        <f t="shared" si="0"/>
        <v>133053.15999999997</v>
      </c>
    </row>
    <row r="61" spans="1:15" x14ac:dyDescent="0.25">
      <c r="A61" s="255" t="s">
        <v>51</v>
      </c>
      <c r="B61" s="258" t="s">
        <v>19</v>
      </c>
      <c r="C61" s="256">
        <v>5088</v>
      </c>
      <c r="D61" s="259" t="s">
        <v>70</v>
      </c>
      <c r="E61" s="237">
        <v>1865236.5839882581</v>
      </c>
      <c r="F61" s="189">
        <v>0</v>
      </c>
      <c r="G61" s="189">
        <v>0</v>
      </c>
      <c r="H61" s="189">
        <v>0</v>
      </c>
      <c r="I61" s="189">
        <v>0</v>
      </c>
      <c r="J61" s="189">
        <v>1199655.5</v>
      </c>
      <c r="K61" s="189">
        <v>0</v>
      </c>
      <c r="L61" s="189">
        <v>10109980.530000001</v>
      </c>
      <c r="M61" s="189">
        <v>0</v>
      </c>
      <c r="N61" s="189">
        <v>0</v>
      </c>
      <c r="O61" s="264">
        <f t="shared" si="0"/>
        <v>11309636.030000001</v>
      </c>
    </row>
    <row r="62" spans="1:15" x14ac:dyDescent="0.2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2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2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25">
      <c r="A65" s="255" t="s">
        <v>51</v>
      </c>
      <c r="B65" s="258" t="s">
        <v>19</v>
      </c>
      <c r="C65" s="256">
        <v>5107</v>
      </c>
      <c r="D65" s="259" t="s">
        <v>74</v>
      </c>
      <c r="E65" s="237">
        <v>77045431.59045434</v>
      </c>
      <c r="F65" s="189">
        <v>0</v>
      </c>
      <c r="G65" s="189">
        <v>0</v>
      </c>
      <c r="H65" s="189">
        <v>0</v>
      </c>
      <c r="I65" s="189">
        <v>0</v>
      </c>
      <c r="J65" s="189">
        <v>17766652.190000001</v>
      </c>
      <c r="K65" s="189">
        <v>0</v>
      </c>
      <c r="L65" s="189">
        <v>0</v>
      </c>
      <c r="M65" s="189">
        <v>0</v>
      </c>
      <c r="N65" s="189">
        <v>0</v>
      </c>
      <c r="O65" s="264">
        <f t="shared" si="0"/>
        <v>17766652.190000001</v>
      </c>
    </row>
    <row r="66" spans="1:15" x14ac:dyDescent="0.25">
      <c r="A66" s="255" t="s">
        <v>51</v>
      </c>
      <c r="B66" s="258" t="s">
        <v>19</v>
      </c>
      <c r="C66" s="256">
        <v>5113</v>
      </c>
      <c r="D66" s="259" t="s">
        <v>75</v>
      </c>
      <c r="E66" s="237">
        <v>200515351.7302323</v>
      </c>
      <c r="F66" s="189">
        <v>0</v>
      </c>
      <c r="G66" s="189">
        <v>0</v>
      </c>
      <c r="H66" s="189">
        <v>0</v>
      </c>
      <c r="I66" s="189">
        <v>0</v>
      </c>
      <c r="J66" s="189">
        <v>70603868.550000027</v>
      </c>
      <c r="K66" s="189">
        <v>0</v>
      </c>
      <c r="L66" s="189">
        <v>11144147.48</v>
      </c>
      <c r="M66" s="189">
        <v>0</v>
      </c>
      <c r="N66" s="189">
        <v>0</v>
      </c>
      <c r="O66" s="264">
        <f t="shared" si="0"/>
        <v>81748016.030000031</v>
      </c>
    </row>
    <row r="67" spans="1:15" x14ac:dyDescent="0.25">
      <c r="A67" s="255" t="s">
        <v>51</v>
      </c>
      <c r="B67" s="258" t="s">
        <v>19</v>
      </c>
      <c r="C67" s="256">
        <v>5120</v>
      </c>
      <c r="D67" s="259" t="s">
        <v>76</v>
      </c>
      <c r="E67" s="237">
        <v>694370654.20707369</v>
      </c>
      <c r="F67" s="189">
        <v>0</v>
      </c>
      <c r="G67" s="189">
        <v>0</v>
      </c>
      <c r="H67" s="189">
        <v>0</v>
      </c>
      <c r="I67" s="189">
        <v>0</v>
      </c>
      <c r="J67" s="189">
        <v>368121284.84000003</v>
      </c>
      <c r="K67" s="189">
        <v>0</v>
      </c>
      <c r="L67" s="189">
        <v>0</v>
      </c>
      <c r="M67" s="189">
        <v>0</v>
      </c>
      <c r="N67" s="189">
        <v>0</v>
      </c>
      <c r="O67" s="264">
        <f t="shared" si="0"/>
        <v>368121284.84000003</v>
      </c>
    </row>
    <row r="68" spans="1:15" x14ac:dyDescent="0.2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25">
      <c r="A69" s="255" t="s">
        <v>51</v>
      </c>
      <c r="B69" s="258" t="s">
        <v>19</v>
      </c>
      <c r="C69" s="256">
        <v>5129</v>
      </c>
      <c r="D69" s="259" t="s">
        <v>23</v>
      </c>
      <c r="E69" s="237">
        <v>0</v>
      </c>
      <c r="F69" s="189">
        <v>0</v>
      </c>
      <c r="G69" s="189">
        <v>0</v>
      </c>
      <c r="H69" s="189">
        <v>0</v>
      </c>
      <c r="I69" s="189">
        <v>0</v>
      </c>
      <c r="J69" s="189">
        <v>0</v>
      </c>
      <c r="K69" s="189">
        <v>0</v>
      </c>
      <c r="L69" s="189">
        <v>0</v>
      </c>
      <c r="M69" s="189">
        <v>0</v>
      </c>
      <c r="N69" s="189">
        <v>0</v>
      </c>
      <c r="O69" s="264">
        <f t="shared" si="0"/>
        <v>0</v>
      </c>
    </row>
    <row r="70" spans="1:15" x14ac:dyDescent="0.25">
      <c r="A70" s="255" t="s">
        <v>51</v>
      </c>
      <c r="B70" s="258" t="s">
        <v>19</v>
      </c>
      <c r="C70" s="256">
        <v>5134</v>
      </c>
      <c r="D70" s="259" t="s">
        <v>78</v>
      </c>
      <c r="E70" s="237">
        <v>0</v>
      </c>
      <c r="F70" s="189">
        <v>0</v>
      </c>
      <c r="G70" s="189">
        <v>0</v>
      </c>
      <c r="H70" s="189">
        <v>0</v>
      </c>
      <c r="I70" s="189">
        <v>0</v>
      </c>
      <c r="J70" s="189">
        <v>0</v>
      </c>
      <c r="K70" s="189">
        <v>0</v>
      </c>
      <c r="L70" s="189">
        <v>242035.66</v>
      </c>
      <c r="M70" s="189">
        <v>0</v>
      </c>
      <c r="N70" s="189">
        <v>0</v>
      </c>
      <c r="O70" s="264">
        <f t="shared" si="0"/>
        <v>242035.66</v>
      </c>
    </row>
    <row r="71" spans="1:15" x14ac:dyDescent="0.2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25">
      <c r="A72" s="221" t="s">
        <v>51</v>
      </c>
      <c r="B72" s="222" t="s">
        <v>19</v>
      </c>
      <c r="C72" s="186">
        <v>5142</v>
      </c>
      <c r="D72" s="187" t="s">
        <v>80</v>
      </c>
      <c r="E72" s="237">
        <v>4791733.6858810345</v>
      </c>
      <c r="F72" s="189">
        <v>0</v>
      </c>
      <c r="G72" s="189">
        <v>0</v>
      </c>
      <c r="H72" s="189">
        <v>0</v>
      </c>
      <c r="I72" s="189">
        <v>0</v>
      </c>
      <c r="J72" s="189">
        <v>1167565.02</v>
      </c>
      <c r="K72" s="189">
        <v>0</v>
      </c>
      <c r="L72" s="189">
        <v>0</v>
      </c>
      <c r="M72" s="189">
        <v>0</v>
      </c>
      <c r="N72" s="189">
        <v>0</v>
      </c>
      <c r="O72" s="189">
        <f t="shared" si="0"/>
        <v>1167565.02</v>
      </c>
    </row>
    <row r="73" spans="1:15" x14ac:dyDescent="0.2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2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2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2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25">
      <c r="A77" s="221" t="s">
        <v>51</v>
      </c>
      <c r="B77" s="222" t="s">
        <v>19</v>
      </c>
      <c r="C77" s="186">
        <v>5154</v>
      </c>
      <c r="D77" s="187" t="s">
        <v>85</v>
      </c>
      <c r="E77" s="237">
        <v>705809076.85309529</v>
      </c>
      <c r="F77" s="189">
        <v>0</v>
      </c>
      <c r="G77" s="189">
        <v>0</v>
      </c>
      <c r="H77" s="189">
        <v>0</v>
      </c>
      <c r="I77" s="189">
        <v>0</v>
      </c>
      <c r="J77" s="189">
        <v>1998679593.1100001</v>
      </c>
      <c r="K77" s="189">
        <v>0</v>
      </c>
      <c r="L77" s="189">
        <v>117075.77000000002</v>
      </c>
      <c r="M77" s="189">
        <v>0</v>
      </c>
      <c r="N77" s="189">
        <v>0</v>
      </c>
      <c r="O77" s="189">
        <f t="shared" si="1"/>
        <v>1998796668.8800001</v>
      </c>
    </row>
    <row r="78" spans="1:15" x14ac:dyDescent="0.25">
      <c r="A78" s="221" t="s">
        <v>51</v>
      </c>
      <c r="B78" s="222" t="s">
        <v>19</v>
      </c>
      <c r="C78" s="186">
        <v>5172</v>
      </c>
      <c r="D78" s="187" t="s">
        <v>86</v>
      </c>
      <c r="E78" s="237">
        <v>0</v>
      </c>
      <c r="F78" s="189">
        <v>0</v>
      </c>
      <c r="G78" s="189">
        <v>0</v>
      </c>
      <c r="H78" s="189">
        <v>0</v>
      </c>
      <c r="I78" s="189">
        <v>0</v>
      </c>
      <c r="J78" s="189">
        <v>0</v>
      </c>
      <c r="K78" s="189">
        <v>0</v>
      </c>
      <c r="L78" s="189">
        <v>0</v>
      </c>
      <c r="M78" s="189">
        <v>0</v>
      </c>
      <c r="N78" s="189">
        <v>0</v>
      </c>
      <c r="O78" s="189">
        <f t="shared" si="1"/>
        <v>0</v>
      </c>
    </row>
    <row r="79" spans="1:15" x14ac:dyDescent="0.2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2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25">
      <c r="A81" s="255" t="s">
        <v>51</v>
      </c>
      <c r="B81" s="258" t="s">
        <v>19</v>
      </c>
      <c r="C81" s="256">
        <v>5206</v>
      </c>
      <c r="D81" s="259" t="s">
        <v>89</v>
      </c>
      <c r="E81" s="237">
        <v>0</v>
      </c>
      <c r="F81" s="189">
        <v>0</v>
      </c>
      <c r="G81" s="189">
        <v>0</v>
      </c>
      <c r="H81" s="189">
        <v>0</v>
      </c>
      <c r="I81" s="189">
        <v>0</v>
      </c>
      <c r="J81" s="189">
        <v>0</v>
      </c>
      <c r="K81" s="189">
        <v>0</v>
      </c>
      <c r="L81" s="189">
        <v>0</v>
      </c>
      <c r="M81" s="189">
        <v>0</v>
      </c>
      <c r="N81" s="189">
        <v>0</v>
      </c>
      <c r="O81" s="264">
        <f t="shared" si="1"/>
        <v>0</v>
      </c>
    </row>
    <row r="82" spans="1:15" x14ac:dyDescent="0.2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25">
      <c r="A83" s="255" t="s">
        <v>51</v>
      </c>
      <c r="B83" s="258" t="s">
        <v>19</v>
      </c>
      <c r="C83" s="256">
        <v>5212</v>
      </c>
      <c r="D83" s="259" t="s">
        <v>91</v>
      </c>
      <c r="E83" s="237">
        <v>0</v>
      </c>
      <c r="F83" s="189">
        <v>0</v>
      </c>
      <c r="G83" s="189">
        <v>0</v>
      </c>
      <c r="H83" s="189">
        <v>0</v>
      </c>
      <c r="I83" s="189">
        <v>0</v>
      </c>
      <c r="J83" s="189">
        <v>15506.94</v>
      </c>
      <c r="K83" s="189">
        <v>0</v>
      </c>
      <c r="L83" s="189">
        <v>0</v>
      </c>
      <c r="M83" s="189">
        <v>0</v>
      </c>
      <c r="N83" s="189">
        <v>0</v>
      </c>
      <c r="O83" s="264">
        <f t="shared" si="1"/>
        <v>15506.94</v>
      </c>
    </row>
    <row r="84" spans="1:15" x14ac:dyDescent="0.25">
      <c r="A84" s="255" t="s">
        <v>51</v>
      </c>
      <c r="B84" s="258" t="s">
        <v>19</v>
      </c>
      <c r="C84" s="256">
        <v>5234</v>
      </c>
      <c r="D84" s="259" t="s">
        <v>92</v>
      </c>
      <c r="E84" s="237">
        <v>50992.040064763278</v>
      </c>
      <c r="F84" s="189">
        <v>0</v>
      </c>
      <c r="G84" s="189">
        <v>0</v>
      </c>
      <c r="H84" s="189">
        <v>0</v>
      </c>
      <c r="I84" s="189">
        <v>0</v>
      </c>
      <c r="J84" s="189">
        <v>112157327.21000001</v>
      </c>
      <c r="K84" s="189">
        <v>0</v>
      </c>
      <c r="L84" s="189">
        <v>0</v>
      </c>
      <c r="M84" s="189">
        <v>0</v>
      </c>
      <c r="N84" s="189">
        <v>0</v>
      </c>
      <c r="O84" s="264">
        <f t="shared" si="1"/>
        <v>112157327.21000001</v>
      </c>
    </row>
    <row r="85" spans="1:15" x14ac:dyDescent="0.2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2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25">
      <c r="A87" s="255" t="s">
        <v>51</v>
      </c>
      <c r="B87" s="258" t="s">
        <v>19</v>
      </c>
      <c r="C87" s="256">
        <v>5250</v>
      </c>
      <c r="D87" s="259" t="s">
        <v>95</v>
      </c>
      <c r="E87" s="237">
        <v>2196624041.9934564</v>
      </c>
      <c r="F87" s="189">
        <v>0</v>
      </c>
      <c r="G87" s="189">
        <v>0</v>
      </c>
      <c r="H87" s="189">
        <v>0</v>
      </c>
      <c r="I87" s="189">
        <v>0</v>
      </c>
      <c r="J87" s="189">
        <v>1247013333.8900001</v>
      </c>
      <c r="K87" s="189">
        <v>0</v>
      </c>
      <c r="L87" s="189">
        <v>0</v>
      </c>
      <c r="M87" s="189">
        <v>0</v>
      </c>
      <c r="N87" s="189">
        <v>0</v>
      </c>
      <c r="O87" s="264">
        <f t="shared" si="1"/>
        <v>1247013333.8900001</v>
      </c>
    </row>
    <row r="88" spans="1:15" x14ac:dyDescent="0.2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2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25">
      <c r="A90" s="255" t="s">
        <v>51</v>
      </c>
      <c r="B90" s="258" t="s">
        <v>19</v>
      </c>
      <c r="C90" s="256">
        <v>5282</v>
      </c>
      <c r="D90" s="259" t="s">
        <v>98</v>
      </c>
      <c r="E90" s="237">
        <v>6411747.3820685549</v>
      </c>
      <c r="F90" s="189">
        <v>0</v>
      </c>
      <c r="G90" s="189">
        <v>0</v>
      </c>
      <c r="H90" s="189">
        <v>0</v>
      </c>
      <c r="I90" s="189">
        <v>0</v>
      </c>
      <c r="J90" s="189">
        <v>0</v>
      </c>
      <c r="K90" s="189">
        <v>0</v>
      </c>
      <c r="L90" s="189">
        <v>1801757.37</v>
      </c>
      <c r="M90" s="189">
        <v>0</v>
      </c>
      <c r="N90" s="189">
        <v>0</v>
      </c>
      <c r="O90" s="264">
        <f t="shared" si="1"/>
        <v>1801757.37</v>
      </c>
    </row>
    <row r="91" spans="1:15" x14ac:dyDescent="0.25">
      <c r="A91" s="221" t="s">
        <v>51</v>
      </c>
      <c r="B91" s="222" t="s">
        <v>19</v>
      </c>
      <c r="C91" s="186">
        <v>5284</v>
      </c>
      <c r="D91" s="187" t="s">
        <v>99</v>
      </c>
      <c r="E91" s="237">
        <v>2741303.1776353642</v>
      </c>
      <c r="F91" s="189">
        <v>0</v>
      </c>
      <c r="G91" s="189">
        <v>0</v>
      </c>
      <c r="H91" s="189">
        <v>0</v>
      </c>
      <c r="I91" s="189">
        <v>0</v>
      </c>
      <c r="J91" s="189">
        <v>121596704.42</v>
      </c>
      <c r="K91" s="189">
        <v>0</v>
      </c>
      <c r="L91" s="189">
        <v>0</v>
      </c>
      <c r="M91" s="189">
        <v>0</v>
      </c>
      <c r="N91" s="189">
        <v>0</v>
      </c>
      <c r="O91" s="189">
        <f t="shared" si="1"/>
        <v>121596704.42</v>
      </c>
    </row>
    <row r="92" spans="1:15" x14ac:dyDescent="0.2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25">
      <c r="A93" s="221" t="s">
        <v>51</v>
      </c>
      <c r="B93" s="222" t="s">
        <v>19</v>
      </c>
      <c r="C93" s="186">
        <v>5308</v>
      </c>
      <c r="D93" s="187" t="s">
        <v>101</v>
      </c>
      <c r="E93" s="237">
        <v>40485075.794107065</v>
      </c>
      <c r="F93" s="189">
        <v>0</v>
      </c>
      <c r="G93" s="189">
        <v>0</v>
      </c>
      <c r="H93" s="189">
        <v>0</v>
      </c>
      <c r="I93" s="189">
        <v>0</v>
      </c>
      <c r="J93" s="189">
        <v>359495589.00999993</v>
      </c>
      <c r="K93" s="189">
        <v>0</v>
      </c>
      <c r="L93" s="189">
        <v>99763859.049999997</v>
      </c>
      <c r="M93" s="189">
        <v>0</v>
      </c>
      <c r="N93" s="189">
        <v>0</v>
      </c>
      <c r="O93" s="189">
        <f t="shared" si="1"/>
        <v>459259448.05999994</v>
      </c>
    </row>
    <row r="94" spans="1:15" x14ac:dyDescent="0.25">
      <c r="A94" s="221" t="s">
        <v>51</v>
      </c>
      <c r="B94" s="222" t="s">
        <v>19</v>
      </c>
      <c r="C94" s="186">
        <v>5310</v>
      </c>
      <c r="D94" s="187" t="s">
        <v>102</v>
      </c>
      <c r="E94" s="237">
        <v>496513.73516391066</v>
      </c>
      <c r="F94" s="189">
        <v>0</v>
      </c>
      <c r="G94" s="189">
        <v>0</v>
      </c>
      <c r="H94" s="189">
        <v>0</v>
      </c>
      <c r="I94" s="189">
        <v>0</v>
      </c>
      <c r="J94" s="189">
        <v>9924355.9800000004</v>
      </c>
      <c r="K94" s="189">
        <v>0</v>
      </c>
      <c r="L94" s="189">
        <v>0</v>
      </c>
      <c r="M94" s="189">
        <v>0</v>
      </c>
      <c r="N94" s="189">
        <v>0</v>
      </c>
      <c r="O94" s="189">
        <f t="shared" si="1"/>
        <v>9924355.9800000004</v>
      </c>
    </row>
    <row r="95" spans="1:15" x14ac:dyDescent="0.2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2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2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2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2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2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25">
      <c r="A101" s="255" t="s">
        <v>51</v>
      </c>
      <c r="B101" s="258" t="s">
        <v>19</v>
      </c>
      <c r="C101" s="256">
        <v>5360</v>
      </c>
      <c r="D101" s="259" t="s">
        <v>109</v>
      </c>
      <c r="E101" s="237">
        <v>196001.68824293555</v>
      </c>
      <c r="F101" s="189">
        <v>0</v>
      </c>
      <c r="G101" s="189">
        <v>0</v>
      </c>
      <c r="H101" s="189">
        <v>0</v>
      </c>
      <c r="I101" s="189">
        <v>0</v>
      </c>
      <c r="J101" s="189">
        <v>0</v>
      </c>
      <c r="K101" s="189">
        <v>0</v>
      </c>
      <c r="L101" s="189">
        <v>9832379.8200000003</v>
      </c>
      <c r="M101" s="189">
        <v>0</v>
      </c>
      <c r="N101" s="189">
        <v>0</v>
      </c>
      <c r="O101" s="264">
        <f t="shared" si="1"/>
        <v>9832379.8200000003</v>
      </c>
    </row>
    <row r="102" spans="1:15" x14ac:dyDescent="0.2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2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2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2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2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25">
      <c r="A107" s="255" t="s">
        <v>51</v>
      </c>
      <c r="B107" s="258" t="s">
        <v>19</v>
      </c>
      <c r="C107" s="256">
        <v>5390</v>
      </c>
      <c r="D107" s="259" t="s">
        <v>115</v>
      </c>
      <c r="E107" s="237">
        <v>4691680.0481677428</v>
      </c>
      <c r="F107" s="189">
        <v>0</v>
      </c>
      <c r="G107" s="189">
        <v>0</v>
      </c>
      <c r="H107" s="189">
        <v>0</v>
      </c>
      <c r="I107" s="189">
        <v>0</v>
      </c>
      <c r="J107" s="189">
        <v>10887415.52</v>
      </c>
      <c r="K107" s="189">
        <v>0</v>
      </c>
      <c r="L107" s="189">
        <v>0</v>
      </c>
      <c r="M107" s="189">
        <v>0</v>
      </c>
      <c r="N107" s="189">
        <v>0</v>
      </c>
      <c r="O107" s="264">
        <f t="shared" si="1"/>
        <v>10887415.52</v>
      </c>
    </row>
    <row r="108" spans="1:15" x14ac:dyDescent="0.25">
      <c r="A108" s="255" t="s">
        <v>51</v>
      </c>
      <c r="B108" s="258" t="s">
        <v>19</v>
      </c>
      <c r="C108" s="256">
        <v>5400</v>
      </c>
      <c r="D108" s="259" t="s">
        <v>116</v>
      </c>
      <c r="E108" s="237">
        <v>155967.548774578</v>
      </c>
      <c r="F108" s="189">
        <v>0</v>
      </c>
      <c r="G108" s="189">
        <v>0</v>
      </c>
      <c r="H108" s="189">
        <v>0</v>
      </c>
      <c r="I108" s="189">
        <v>0</v>
      </c>
      <c r="J108" s="189">
        <v>0</v>
      </c>
      <c r="K108" s="189">
        <v>0</v>
      </c>
      <c r="L108" s="189">
        <v>6884408.2799999984</v>
      </c>
      <c r="M108" s="189">
        <v>0</v>
      </c>
      <c r="N108" s="189">
        <v>0</v>
      </c>
      <c r="O108" s="264">
        <f t="shared" si="1"/>
        <v>6884408.2799999984</v>
      </c>
    </row>
    <row r="109" spans="1:15" x14ac:dyDescent="0.2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25">
      <c r="A110" s="255" t="s">
        <v>51</v>
      </c>
      <c r="B110" s="258" t="s">
        <v>19</v>
      </c>
      <c r="C110" s="256">
        <v>5425</v>
      </c>
      <c r="D110" s="259" t="s">
        <v>118</v>
      </c>
      <c r="E110" s="237">
        <v>828591.02369591675</v>
      </c>
      <c r="F110" s="189">
        <v>6440364.4400000013</v>
      </c>
      <c r="G110" s="189">
        <v>0</v>
      </c>
      <c r="H110" s="189">
        <v>0</v>
      </c>
      <c r="I110" s="189">
        <v>0</v>
      </c>
      <c r="J110" s="189">
        <v>45876.85</v>
      </c>
      <c r="K110" s="189">
        <v>0</v>
      </c>
      <c r="L110" s="189">
        <v>3805296.47</v>
      </c>
      <c r="M110" s="189">
        <v>0</v>
      </c>
      <c r="N110" s="189">
        <v>0</v>
      </c>
      <c r="O110" s="264">
        <f t="shared" si="1"/>
        <v>10291537.760000002</v>
      </c>
    </row>
    <row r="111" spans="1:15" x14ac:dyDescent="0.2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25">
      <c r="A112" s="221" t="s">
        <v>51</v>
      </c>
      <c r="B112" s="222" t="s">
        <v>19</v>
      </c>
      <c r="C112" s="186">
        <v>5467</v>
      </c>
      <c r="D112" s="187" t="s">
        <v>120</v>
      </c>
      <c r="E112" s="237">
        <v>0</v>
      </c>
      <c r="F112" s="189">
        <v>0</v>
      </c>
      <c r="G112" s="189">
        <v>0</v>
      </c>
      <c r="H112" s="189">
        <v>0</v>
      </c>
      <c r="I112" s="189">
        <v>0</v>
      </c>
      <c r="J112" s="189">
        <v>0</v>
      </c>
      <c r="K112" s="189">
        <v>0</v>
      </c>
      <c r="L112" s="189">
        <v>526527.15</v>
      </c>
      <c r="M112" s="189">
        <v>0</v>
      </c>
      <c r="N112" s="189">
        <v>0</v>
      </c>
      <c r="O112" s="189">
        <f t="shared" si="1"/>
        <v>526527.15</v>
      </c>
    </row>
    <row r="113" spans="1:15" x14ac:dyDescent="0.2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25">
      <c r="A114" s="221" t="s">
        <v>51</v>
      </c>
      <c r="B114" s="222" t="s">
        <v>19</v>
      </c>
      <c r="C114" s="186">
        <v>5480</v>
      </c>
      <c r="D114" s="187" t="s">
        <v>122</v>
      </c>
      <c r="E114" s="237">
        <v>106814665.67650145</v>
      </c>
      <c r="F114" s="189">
        <v>0</v>
      </c>
      <c r="G114" s="189">
        <v>0</v>
      </c>
      <c r="H114" s="189">
        <v>0</v>
      </c>
      <c r="I114" s="189">
        <v>0</v>
      </c>
      <c r="J114" s="189">
        <v>216777603.45000002</v>
      </c>
      <c r="K114" s="189">
        <v>0</v>
      </c>
      <c r="L114" s="189">
        <v>2596656.62</v>
      </c>
      <c r="M114" s="189">
        <v>0</v>
      </c>
      <c r="N114" s="189">
        <v>0</v>
      </c>
      <c r="O114" s="189">
        <f t="shared" si="1"/>
        <v>219374260.07000002</v>
      </c>
    </row>
    <row r="115" spans="1:15" x14ac:dyDescent="0.2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2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25">
      <c r="A117" s="221" t="s">
        <v>51</v>
      </c>
      <c r="B117" s="222" t="s">
        <v>19</v>
      </c>
      <c r="C117" s="186">
        <v>5495</v>
      </c>
      <c r="D117" s="187" t="s">
        <v>124</v>
      </c>
      <c r="E117" s="237">
        <v>745425157.31872046</v>
      </c>
      <c r="F117" s="189">
        <v>0</v>
      </c>
      <c r="G117" s="189">
        <v>0</v>
      </c>
      <c r="H117" s="189">
        <v>0</v>
      </c>
      <c r="I117" s="189">
        <v>0</v>
      </c>
      <c r="J117" s="189">
        <v>193092767.55000001</v>
      </c>
      <c r="K117" s="189">
        <v>0</v>
      </c>
      <c r="L117" s="189">
        <v>0</v>
      </c>
      <c r="M117" s="189">
        <v>0</v>
      </c>
      <c r="N117" s="189">
        <v>0</v>
      </c>
      <c r="O117" s="189">
        <f t="shared" si="1"/>
        <v>193092767.55000001</v>
      </c>
    </row>
    <row r="118" spans="1:15" x14ac:dyDescent="0.25">
      <c r="A118" s="221" t="s">
        <v>51</v>
      </c>
      <c r="B118" s="222" t="s">
        <v>19</v>
      </c>
      <c r="C118" s="186">
        <v>5501</v>
      </c>
      <c r="D118" s="187" t="s">
        <v>125</v>
      </c>
      <c r="E118" s="237">
        <v>92796.023166327213</v>
      </c>
      <c r="F118" s="189">
        <v>0</v>
      </c>
      <c r="G118" s="189">
        <v>0</v>
      </c>
      <c r="H118" s="189">
        <v>0</v>
      </c>
      <c r="I118" s="189">
        <v>0</v>
      </c>
      <c r="J118" s="189">
        <v>7926.07</v>
      </c>
      <c r="K118" s="189">
        <v>0</v>
      </c>
      <c r="L118" s="189">
        <v>0</v>
      </c>
      <c r="M118" s="189">
        <v>0</v>
      </c>
      <c r="N118" s="189">
        <v>0</v>
      </c>
      <c r="O118" s="189">
        <f t="shared" si="1"/>
        <v>7926.07</v>
      </c>
    </row>
    <row r="119" spans="1:15" x14ac:dyDescent="0.2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2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2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25">
      <c r="A122" s="255" t="s">
        <v>51</v>
      </c>
      <c r="B122" s="258" t="s">
        <v>19</v>
      </c>
      <c r="C122" s="256">
        <v>5579</v>
      </c>
      <c r="D122" s="259" t="s">
        <v>129</v>
      </c>
      <c r="E122" s="237">
        <v>555574801.55511904</v>
      </c>
      <c r="F122" s="189">
        <v>0</v>
      </c>
      <c r="G122" s="189">
        <v>0</v>
      </c>
      <c r="H122" s="189">
        <v>0</v>
      </c>
      <c r="I122" s="189">
        <v>0</v>
      </c>
      <c r="J122" s="189">
        <v>447731965.15000004</v>
      </c>
      <c r="K122" s="189">
        <v>0</v>
      </c>
      <c r="L122" s="189">
        <v>217857.89</v>
      </c>
      <c r="M122" s="189">
        <v>0</v>
      </c>
      <c r="N122" s="189">
        <v>0</v>
      </c>
      <c r="O122" s="264">
        <f t="shared" si="1"/>
        <v>447949823.04000002</v>
      </c>
    </row>
    <row r="123" spans="1:15" x14ac:dyDescent="0.25">
      <c r="A123" s="255" t="s">
        <v>51</v>
      </c>
      <c r="B123" s="258" t="s">
        <v>19</v>
      </c>
      <c r="C123" s="256">
        <v>5585</v>
      </c>
      <c r="D123" s="259" t="s">
        <v>130</v>
      </c>
      <c r="E123" s="237">
        <v>73977216.927615196</v>
      </c>
      <c r="F123" s="189">
        <v>3453249.5300000003</v>
      </c>
      <c r="G123" s="189">
        <v>0</v>
      </c>
      <c r="H123" s="189">
        <v>0</v>
      </c>
      <c r="I123" s="189">
        <v>0</v>
      </c>
      <c r="J123" s="189">
        <v>19537024.73</v>
      </c>
      <c r="K123" s="189">
        <v>0</v>
      </c>
      <c r="L123" s="189">
        <v>112805.58000000002</v>
      </c>
      <c r="M123" s="189">
        <v>0</v>
      </c>
      <c r="N123" s="189">
        <v>0</v>
      </c>
      <c r="O123" s="264">
        <f t="shared" si="1"/>
        <v>23103079.84</v>
      </c>
    </row>
    <row r="124" spans="1:15" x14ac:dyDescent="0.25">
      <c r="A124" s="255" t="s">
        <v>51</v>
      </c>
      <c r="B124" s="258" t="s">
        <v>19</v>
      </c>
      <c r="C124" s="256">
        <v>5591</v>
      </c>
      <c r="D124" s="259" t="s">
        <v>131</v>
      </c>
      <c r="E124" s="237">
        <v>2541649.0211486416</v>
      </c>
      <c r="F124" s="189">
        <v>421175.52</v>
      </c>
      <c r="G124" s="189">
        <v>0</v>
      </c>
      <c r="H124" s="189">
        <v>0</v>
      </c>
      <c r="I124" s="189">
        <v>0</v>
      </c>
      <c r="J124" s="189">
        <v>0</v>
      </c>
      <c r="K124" s="189">
        <v>0</v>
      </c>
      <c r="L124" s="189">
        <v>5176890.8000000007</v>
      </c>
      <c r="M124" s="189">
        <v>0</v>
      </c>
      <c r="N124" s="189">
        <v>0</v>
      </c>
      <c r="O124" s="264">
        <f t="shared" si="1"/>
        <v>5598066.3200000003</v>
      </c>
    </row>
    <row r="125" spans="1:15" x14ac:dyDescent="0.25">
      <c r="A125" s="255" t="s">
        <v>51</v>
      </c>
      <c r="B125" s="258" t="s">
        <v>19</v>
      </c>
      <c r="C125" s="256">
        <v>5604</v>
      </c>
      <c r="D125" s="259" t="s">
        <v>132</v>
      </c>
      <c r="E125" s="237">
        <v>869620947.75854707</v>
      </c>
      <c r="F125" s="189">
        <v>0</v>
      </c>
      <c r="G125" s="189">
        <v>0</v>
      </c>
      <c r="H125" s="189">
        <v>0</v>
      </c>
      <c r="I125" s="189">
        <v>0</v>
      </c>
      <c r="J125" s="189">
        <v>1109510553.3500001</v>
      </c>
      <c r="K125" s="189">
        <v>0</v>
      </c>
      <c r="L125" s="189">
        <v>447990.68000000005</v>
      </c>
      <c r="M125" s="189">
        <v>0</v>
      </c>
      <c r="N125" s="189">
        <v>0</v>
      </c>
      <c r="O125" s="264">
        <f t="shared" si="1"/>
        <v>1109958544.0300002</v>
      </c>
    </row>
    <row r="126" spans="1:15" x14ac:dyDescent="0.25">
      <c r="A126" s="255" t="s">
        <v>51</v>
      </c>
      <c r="B126" s="258" t="s">
        <v>19</v>
      </c>
      <c r="C126" s="256">
        <v>5607</v>
      </c>
      <c r="D126" s="259" t="s">
        <v>133</v>
      </c>
      <c r="E126" s="237">
        <v>892335.61786472669</v>
      </c>
      <c r="F126" s="189">
        <v>0</v>
      </c>
      <c r="G126" s="189">
        <v>0</v>
      </c>
      <c r="H126" s="189">
        <v>0</v>
      </c>
      <c r="I126" s="189">
        <v>0</v>
      </c>
      <c r="J126" s="189">
        <v>0</v>
      </c>
      <c r="K126" s="189">
        <v>0</v>
      </c>
      <c r="L126" s="189">
        <v>691879.42999999993</v>
      </c>
      <c r="M126" s="189">
        <v>0</v>
      </c>
      <c r="N126" s="189">
        <v>0</v>
      </c>
      <c r="O126" s="264">
        <f t="shared" si="1"/>
        <v>691879.42999999993</v>
      </c>
    </row>
    <row r="127" spans="1:15" x14ac:dyDescent="0.25">
      <c r="A127" s="255" t="s">
        <v>51</v>
      </c>
      <c r="B127" s="258" t="s">
        <v>19</v>
      </c>
      <c r="C127" s="256">
        <v>5615</v>
      </c>
      <c r="D127" s="259" t="s">
        <v>134</v>
      </c>
      <c r="E127" s="237">
        <v>179320.82778860681</v>
      </c>
      <c r="F127" s="189">
        <v>0</v>
      </c>
      <c r="G127" s="189">
        <v>0</v>
      </c>
      <c r="H127" s="189">
        <v>0</v>
      </c>
      <c r="I127" s="189">
        <v>0</v>
      </c>
      <c r="J127" s="189">
        <v>0</v>
      </c>
      <c r="K127" s="189">
        <v>0</v>
      </c>
      <c r="L127" s="189">
        <v>6501282.4700000007</v>
      </c>
      <c r="M127" s="189">
        <v>0</v>
      </c>
      <c r="N127" s="189">
        <v>0</v>
      </c>
      <c r="O127" s="264">
        <f t="shared" si="1"/>
        <v>6501282.4700000007</v>
      </c>
    </row>
    <row r="128" spans="1:15" x14ac:dyDescent="0.25">
      <c r="A128" s="255" t="s">
        <v>51</v>
      </c>
      <c r="B128" s="258" t="s">
        <v>19</v>
      </c>
      <c r="C128" s="256">
        <v>5628</v>
      </c>
      <c r="D128" s="259" t="s">
        <v>135</v>
      </c>
      <c r="E128" s="237">
        <v>2610403.9831543835</v>
      </c>
      <c r="F128" s="189">
        <v>0</v>
      </c>
      <c r="G128" s="189">
        <v>0</v>
      </c>
      <c r="H128" s="189">
        <v>0</v>
      </c>
      <c r="I128" s="189">
        <v>0</v>
      </c>
      <c r="J128" s="189">
        <v>41786.53</v>
      </c>
      <c r="K128" s="189">
        <v>0</v>
      </c>
      <c r="L128" s="189">
        <v>0</v>
      </c>
      <c r="M128" s="189">
        <v>0</v>
      </c>
      <c r="N128" s="189">
        <v>0</v>
      </c>
      <c r="O128" s="264">
        <f t="shared" si="1"/>
        <v>41786.53</v>
      </c>
    </row>
    <row r="129" spans="1:15" x14ac:dyDescent="0.2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2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2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25">
      <c r="A132" s="221" t="s">
        <v>51</v>
      </c>
      <c r="B132" s="222" t="s">
        <v>19</v>
      </c>
      <c r="C132" s="186">
        <v>5649</v>
      </c>
      <c r="D132" s="187" t="s">
        <v>139</v>
      </c>
      <c r="E132" s="237">
        <v>13695616.501411064</v>
      </c>
      <c r="F132" s="189">
        <v>956538.29</v>
      </c>
      <c r="G132" s="189">
        <v>0</v>
      </c>
      <c r="H132" s="189">
        <v>0</v>
      </c>
      <c r="I132" s="189">
        <v>0</v>
      </c>
      <c r="J132" s="189">
        <v>28587.599999999999</v>
      </c>
      <c r="K132" s="189">
        <v>0</v>
      </c>
      <c r="L132" s="189">
        <v>575316.9</v>
      </c>
      <c r="M132" s="189">
        <v>0</v>
      </c>
      <c r="N132" s="189">
        <v>0</v>
      </c>
      <c r="O132" s="189">
        <f t="shared" si="1"/>
        <v>1560442.79</v>
      </c>
    </row>
    <row r="133" spans="1:15" x14ac:dyDescent="0.2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2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2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2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25">
      <c r="A137" s="221" t="s">
        <v>51</v>
      </c>
      <c r="B137" s="222" t="s">
        <v>19</v>
      </c>
      <c r="C137" s="186">
        <v>5660</v>
      </c>
      <c r="D137" s="187" t="s">
        <v>144</v>
      </c>
      <c r="E137" s="237">
        <v>6963938.9545220025</v>
      </c>
      <c r="F137" s="189">
        <v>1298187.79</v>
      </c>
      <c r="G137" s="189">
        <v>0</v>
      </c>
      <c r="H137" s="189">
        <v>0</v>
      </c>
      <c r="I137" s="189">
        <v>0</v>
      </c>
      <c r="J137" s="189">
        <v>2305917.73</v>
      </c>
      <c r="K137" s="189">
        <v>0</v>
      </c>
      <c r="L137" s="189">
        <v>0</v>
      </c>
      <c r="M137" s="189">
        <v>0</v>
      </c>
      <c r="N137" s="189">
        <v>0</v>
      </c>
      <c r="O137" s="189">
        <f t="shared" si="1"/>
        <v>3604105.52</v>
      </c>
    </row>
    <row r="138" spans="1:15" x14ac:dyDescent="0.25">
      <c r="A138" s="221" t="s">
        <v>51</v>
      </c>
      <c r="B138" s="222" t="s">
        <v>19</v>
      </c>
      <c r="C138" s="186">
        <v>5664</v>
      </c>
      <c r="D138" s="187" t="s">
        <v>145</v>
      </c>
      <c r="E138" s="237">
        <v>28078.315441316183</v>
      </c>
      <c r="F138" s="189">
        <v>0</v>
      </c>
      <c r="G138" s="189">
        <v>0</v>
      </c>
      <c r="H138" s="189">
        <v>0</v>
      </c>
      <c r="I138" s="189">
        <v>0</v>
      </c>
      <c r="J138" s="189">
        <v>0</v>
      </c>
      <c r="K138" s="189">
        <v>0</v>
      </c>
      <c r="L138" s="189">
        <v>66402.679999999993</v>
      </c>
      <c r="M138" s="189">
        <v>0</v>
      </c>
      <c r="N138" s="189">
        <v>0</v>
      </c>
      <c r="O138" s="189">
        <f t="shared" si="1"/>
        <v>66402.679999999993</v>
      </c>
    </row>
    <row r="139" spans="1:15" x14ac:dyDescent="0.2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2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25">
      <c r="A141" s="255" t="s">
        <v>51</v>
      </c>
      <c r="B141" s="258" t="s">
        <v>19</v>
      </c>
      <c r="C141" s="256">
        <v>5670</v>
      </c>
      <c r="D141" s="259" t="s">
        <v>148</v>
      </c>
      <c r="E141" s="237">
        <v>199424029.45724097</v>
      </c>
      <c r="F141" s="189">
        <v>0</v>
      </c>
      <c r="G141" s="189">
        <v>0</v>
      </c>
      <c r="H141" s="189">
        <v>0</v>
      </c>
      <c r="I141" s="189">
        <v>0</v>
      </c>
      <c r="J141" s="189">
        <v>17769975.720000003</v>
      </c>
      <c r="K141" s="189">
        <v>0</v>
      </c>
      <c r="L141" s="189">
        <v>0</v>
      </c>
      <c r="M141" s="189">
        <v>0</v>
      </c>
      <c r="N141" s="189">
        <v>0</v>
      </c>
      <c r="O141" s="264">
        <f t="shared" si="2"/>
        <v>17769975.720000003</v>
      </c>
    </row>
    <row r="142" spans="1:15" x14ac:dyDescent="0.25">
      <c r="A142" s="255" t="s">
        <v>51</v>
      </c>
      <c r="B142" s="258" t="s">
        <v>19</v>
      </c>
      <c r="C142" s="256">
        <v>5674</v>
      </c>
      <c r="D142" s="259" t="s">
        <v>149</v>
      </c>
      <c r="E142" s="237">
        <v>0</v>
      </c>
      <c r="F142" s="189">
        <v>0</v>
      </c>
      <c r="G142" s="189">
        <v>0</v>
      </c>
      <c r="H142" s="189">
        <v>0</v>
      </c>
      <c r="I142" s="189">
        <v>0</v>
      </c>
      <c r="J142" s="189">
        <v>68769.03</v>
      </c>
      <c r="K142" s="189">
        <v>0</v>
      </c>
      <c r="L142" s="189">
        <v>0</v>
      </c>
      <c r="M142" s="189">
        <v>0</v>
      </c>
      <c r="N142" s="189">
        <v>0</v>
      </c>
      <c r="O142" s="264">
        <f t="shared" si="2"/>
        <v>68769.03</v>
      </c>
    </row>
    <row r="143" spans="1:15" x14ac:dyDescent="0.2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25">
      <c r="A144" s="255" t="s">
        <v>51</v>
      </c>
      <c r="B144" s="258" t="s">
        <v>19</v>
      </c>
      <c r="C144" s="256">
        <v>5686</v>
      </c>
      <c r="D144" s="259" t="s">
        <v>151</v>
      </c>
      <c r="E144" s="237">
        <v>118192205.43109606</v>
      </c>
      <c r="F144" s="189">
        <v>0</v>
      </c>
      <c r="G144" s="189">
        <v>0</v>
      </c>
      <c r="H144" s="189">
        <v>0</v>
      </c>
      <c r="I144" s="189">
        <v>0</v>
      </c>
      <c r="J144" s="189">
        <v>34959097.969999999</v>
      </c>
      <c r="K144" s="189">
        <v>0</v>
      </c>
      <c r="L144" s="189">
        <v>0</v>
      </c>
      <c r="M144" s="189">
        <v>0</v>
      </c>
      <c r="N144" s="189">
        <v>0</v>
      </c>
      <c r="O144" s="264">
        <f t="shared" si="2"/>
        <v>34959097.969999999</v>
      </c>
    </row>
    <row r="145" spans="1:15" x14ac:dyDescent="0.25">
      <c r="A145" s="255" t="s">
        <v>51</v>
      </c>
      <c r="B145" s="258" t="s">
        <v>19</v>
      </c>
      <c r="C145" s="256">
        <v>5690</v>
      </c>
      <c r="D145" s="259" t="s">
        <v>152</v>
      </c>
      <c r="E145" s="237">
        <v>97637.720687980036</v>
      </c>
      <c r="F145" s="189">
        <v>0</v>
      </c>
      <c r="G145" s="189">
        <v>0</v>
      </c>
      <c r="H145" s="189">
        <v>0</v>
      </c>
      <c r="I145" s="189">
        <v>0</v>
      </c>
      <c r="J145" s="189">
        <v>231490716.17999998</v>
      </c>
      <c r="K145" s="189">
        <v>0</v>
      </c>
      <c r="L145" s="189">
        <v>0</v>
      </c>
      <c r="M145" s="189">
        <v>0</v>
      </c>
      <c r="N145" s="189">
        <v>0</v>
      </c>
      <c r="O145" s="264">
        <f t="shared" si="2"/>
        <v>231490716.17999998</v>
      </c>
    </row>
    <row r="146" spans="1:15" x14ac:dyDescent="0.2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25">
      <c r="A147" s="255" t="s">
        <v>51</v>
      </c>
      <c r="B147" s="258" t="s">
        <v>19</v>
      </c>
      <c r="C147" s="256">
        <v>5736</v>
      </c>
      <c r="D147" s="259" t="s">
        <v>154</v>
      </c>
      <c r="E147" s="237">
        <v>560021842.66897881</v>
      </c>
      <c r="F147" s="189">
        <v>120424.31999999999</v>
      </c>
      <c r="G147" s="189">
        <v>0</v>
      </c>
      <c r="H147" s="189">
        <v>0</v>
      </c>
      <c r="I147" s="189">
        <v>0</v>
      </c>
      <c r="J147" s="189">
        <v>1470513784.72</v>
      </c>
      <c r="K147" s="189">
        <v>0</v>
      </c>
      <c r="L147" s="189">
        <v>23882.28</v>
      </c>
      <c r="M147" s="189">
        <v>0</v>
      </c>
      <c r="N147" s="189">
        <v>0</v>
      </c>
      <c r="O147" s="264">
        <f t="shared" si="2"/>
        <v>1470658091.3199999</v>
      </c>
    </row>
    <row r="148" spans="1:15" x14ac:dyDescent="0.25">
      <c r="A148" s="255" t="s">
        <v>51</v>
      </c>
      <c r="B148" s="258" t="s">
        <v>19</v>
      </c>
      <c r="C148" s="256">
        <v>5756</v>
      </c>
      <c r="D148" s="259" t="s">
        <v>155</v>
      </c>
      <c r="E148" s="237">
        <v>137176328.04476544</v>
      </c>
      <c r="F148" s="189">
        <v>76248879.439999998</v>
      </c>
      <c r="G148" s="189">
        <v>0</v>
      </c>
      <c r="H148" s="189">
        <v>0</v>
      </c>
      <c r="I148" s="189">
        <v>0</v>
      </c>
      <c r="J148" s="189">
        <v>13296118.99</v>
      </c>
      <c r="K148" s="189">
        <v>0</v>
      </c>
      <c r="L148" s="189">
        <v>3032689.7800000003</v>
      </c>
      <c r="M148" s="189">
        <v>0</v>
      </c>
      <c r="N148" s="189">
        <v>0</v>
      </c>
      <c r="O148" s="264">
        <f t="shared" si="2"/>
        <v>92577688.209999993</v>
      </c>
    </row>
    <row r="149" spans="1:15" x14ac:dyDescent="0.2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2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25">
      <c r="A151" s="221" t="s">
        <v>51</v>
      </c>
      <c r="B151" s="222" t="s">
        <v>19</v>
      </c>
      <c r="C151" s="186">
        <v>5790</v>
      </c>
      <c r="D151" s="187" t="s">
        <v>158</v>
      </c>
      <c r="E151" s="237">
        <v>285605341.54821837</v>
      </c>
      <c r="F151" s="189">
        <v>0</v>
      </c>
      <c r="G151" s="189">
        <v>0</v>
      </c>
      <c r="H151" s="189">
        <v>0</v>
      </c>
      <c r="I151" s="189">
        <v>0</v>
      </c>
      <c r="J151" s="189">
        <v>259011106.29999995</v>
      </c>
      <c r="K151" s="189">
        <v>0</v>
      </c>
      <c r="L151" s="189">
        <v>0</v>
      </c>
      <c r="M151" s="189">
        <v>0</v>
      </c>
      <c r="N151" s="189">
        <v>0</v>
      </c>
      <c r="O151" s="189">
        <f t="shared" si="2"/>
        <v>259011106.29999995</v>
      </c>
    </row>
    <row r="152" spans="1:15" x14ac:dyDescent="0.25">
      <c r="A152" s="221" t="s">
        <v>51</v>
      </c>
      <c r="B152" s="222" t="s">
        <v>19</v>
      </c>
      <c r="C152" s="186">
        <v>5792</v>
      </c>
      <c r="D152" s="187" t="s">
        <v>159</v>
      </c>
      <c r="E152" s="237">
        <v>0</v>
      </c>
      <c r="F152" s="189">
        <v>0</v>
      </c>
      <c r="G152" s="189">
        <v>0</v>
      </c>
      <c r="H152" s="189">
        <v>0</v>
      </c>
      <c r="I152" s="189">
        <v>0</v>
      </c>
      <c r="J152" s="189">
        <v>0</v>
      </c>
      <c r="K152" s="189">
        <v>0</v>
      </c>
      <c r="L152" s="189">
        <v>152072.37</v>
      </c>
      <c r="M152" s="189">
        <v>0</v>
      </c>
      <c r="N152" s="189">
        <v>0</v>
      </c>
      <c r="O152" s="189">
        <f t="shared" si="2"/>
        <v>152072.37</v>
      </c>
    </row>
    <row r="153" spans="1:15" x14ac:dyDescent="0.25">
      <c r="A153" s="221" t="s">
        <v>51</v>
      </c>
      <c r="B153" s="222" t="s">
        <v>19</v>
      </c>
      <c r="C153" s="186">
        <v>5809</v>
      </c>
      <c r="D153" s="187" t="s">
        <v>160</v>
      </c>
      <c r="E153" s="237">
        <v>54456865.589519382</v>
      </c>
      <c r="F153" s="189">
        <v>0</v>
      </c>
      <c r="G153" s="189">
        <v>36999513.210000001</v>
      </c>
      <c r="H153" s="189">
        <v>0</v>
      </c>
      <c r="I153" s="189">
        <v>0</v>
      </c>
      <c r="J153" s="189">
        <v>0</v>
      </c>
      <c r="K153" s="189">
        <v>0</v>
      </c>
      <c r="L153" s="189">
        <v>0</v>
      </c>
      <c r="M153" s="189">
        <v>0</v>
      </c>
      <c r="N153" s="189">
        <v>0</v>
      </c>
      <c r="O153" s="189">
        <f t="shared" si="2"/>
        <v>36999513.210000001</v>
      </c>
    </row>
    <row r="154" spans="1:15" x14ac:dyDescent="0.25">
      <c r="A154" s="221" t="s">
        <v>51</v>
      </c>
      <c r="B154" s="222" t="s">
        <v>19</v>
      </c>
      <c r="C154" s="186">
        <v>5819</v>
      </c>
      <c r="D154" s="187" t="s">
        <v>161</v>
      </c>
      <c r="E154" s="237">
        <v>181660.46122879017</v>
      </c>
      <c r="F154" s="189">
        <v>0</v>
      </c>
      <c r="G154" s="189">
        <v>0</v>
      </c>
      <c r="H154" s="189">
        <v>0</v>
      </c>
      <c r="I154" s="189">
        <v>0</v>
      </c>
      <c r="J154" s="189">
        <v>0</v>
      </c>
      <c r="K154" s="189">
        <v>0</v>
      </c>
      <c r="L154" s="189">
        <v>700425.44000000006</v>
      </c>
      <c r="M154" s="189">
        <v>0</v>
      </c>
      <c r="N154" s="189">
        <v>0</v>
      </c>
      <c r="O154" s="189">
        <f t="shared" si="2"/>
        <v>700425.44000000006</v>
      </c>
    </row>
    <row r="155" spans="1:15" x14ac:dyDescent="0.2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2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25">
      <c r="A157" s="221" t="s">
        <v>51</v>
      </c>
      <c r="B157" s="222" t="s">
        <v>19</v>
      </c>
      <c r="C157" s="186">
        <v>5847</v>
      </c>
      <c r="D157" s="187" t="s">
        <v>164</v>
      </c>
      <c r="E157" s="237">
        <v>8660886.4324964229</v>
      </c>
      <c r="F157" s="189">
        <v>0</v>
      </c>
      <c r="G157" s="189">
        <v>0</v>
      </c>
      <c r="H157" s="189">
        <v>0</v>
      </c>
      <c r="I157" s="189">
        <v>0</v>
      </c>
      <c r="J157" s="189">
        <v>0</v>
      </c>
      <c r="K157" s="189">
        <v>0</v>
      </c>
      <c r="L157" s="189">
        <v>0</v>
      </c>
      <c r="M157" s="189">
        <v>0</v>
      </c>
      <c r="N157" s="189">
        <v>0</v>
      </c>
      <c r="O157" s="189">
        <f t="shared" si="2"/>
        <v>0</v>
      </c>
    </row>
    <row r="158" spans="1:15" x14ac:dyDescent="0.2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25">
      <c r="A159" s="221" t="s">
        <v>51</v>
      </c>
      <c r="B159" s="222" t="s">
        <v>19</v>
      </c>
      <c r="C159" s="186">
        <v>5856</v>
      </c>
      <c r="D159" s="187" t="s">
        <v>166</v>
      </c>
      <c r="E159" s="237">
        <v>986410.89366281673</v>
      </c>
      <c r="F159" s="189">
        <v>0</v>
      </c>
      <c r="G159" s="189">
        <v>0</v>
      </c>
      <c r="H159" s="189">
        <v>0</v>
      </c>
      <c r="I159" s="189">
        <v>0</v>
      </c>
      <c r="J159" s="189">
        <v>0</v>
      </c>
      <c r="K159" s="189">
        <v>0</v>
      </c>
      <c r="L159" s="189">
        <v>10448886.049999999</v>
      </c>
      <c r="M159" s="189">
        <v>0</v>
      </c>
      <c r="N159" s="189">
        <v>14927.07</v>
      </c>
      <c r="O159" s="189">
        <f t="shared" si="2"/>
        <v>10463813.119999999</v>
      </c>
    </row>
    <row r="160" spans="1:15" x14ac:dyDescent="0.25">
      <c r="A160" s="221" t="s">
        <v>51</v>
      </c>
      <c r="B160" s="222" t="s">
        <v>19</v>
      </c>
      <c r="C160" s="186">
        <v>5858</v>
      </c>
      <c r="D160" s="187" t="s">
        <v>167</v>
      </c>
      <c r="E160" s="237">
        <v>93811744.426717997</v>
      </c>
      <c r="F160" s="189">
        <v>0</v>
      </c>
      <c r="G160" s="189">
        <v>0</v>
      </c>
      <c r="H160" s="189">
        <v>0</v>
      </c>
      <c r="I160" s="189">
        <v>0</v>
      </c>
      <c r="J160" s="189">
        <v>31585396.940000001</v>
      </c>
      <c r="K160" s="189">
        <v>0</v>
      </c>
      <c r="L160" s="189">
        <v>0</v>
      </c>
      <c r="M160" s="189">
        <v>0</v>
      </c>
      <c r="N160" s="189">
        <v>0</v>
      </c>
      <c r="O160" s="189">
        <f t="shared" si="2"/>
        <v>31585396.940000001</v>
      </c>
    </row>
    <row r="161" spans="1:15" x14ac:dyDescent="0.2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25">
      <c r="A162" s="255" t="s">
        <v>51</v>
      </c>
      <c r="B162" s="258" t="s">
        <v>19</v>
      </c>
      <c r="C162" s="256">
        <v>5873</v>
      </c>
      <c r="D162" s="259" t="s">
        <v>169</v>
      </c>
      <c r="E162" s="237">
        <v>0</v>
      </c>
      <c r="F162" s="189">
        <v>0</v>
      </c>
      <c r="G162" s="189">
        <v>0</v>
      </c>
      <c r="H162" s="189">
        <v>0</v>
      </c>
      <c r="I162" s="189">
        <v>0</v>
      </c>
      <c r="J162" s="189">
        <v>765265.53</v>
      </c>
      <c r="K162" s="189">
        <v>0</v>
      </c>
      <c r="L162" s="189">
        <v>0</v>
      </c>
      <c r="M162" s="189">
        <v>0</v>
      </c>
      <c r="N162" s="189">
        <v>0</v>
      </c>
      <c r="O162" s="264">
        <f t="shared" si="2"/>
        <v>765265.53</v>
      </c>
    </row>
    <row r="163" spans="1:15" x14ac:dyDescent="0.25">
      <c r="A163" s="255" t="s">
        <v>51</v>
      </c>
      <c r="B163" s="258" t="s">
        <v>19</v>
      </c>
      <c r="C163" s="256">
        <v>5885</v>
      </c>
      <c r="D163" s="259" t="s">
        <v>170</v>
      </c>
      <c r="E163" s="237">
        <v>8002011.3263966963</v>
      </c>
      <c r="F163" s="189">
        <v>0</v>
      </c>
      <c r="G163" s="189">
        <v>0</v>
      </c>
      <c r="H163" s="189">
        <v>0</v>
      </c>
      <c r="I163" s="189">
        <v>0</v>
      </c>
      <c r="J163" s="189">
        <v>22246757.020000003</v>
      </c>
      <c r="K163" s="189">
        <v>0</v>
      </c>
      <c r="L163" s="189">
        <v>0</v>
      </c>
      <c r="M163" s="189">
        <v>0</v>
      </c>
      <c r="N163" s="189">
        <v>0</v>
      </c>
      <c r="O163" s="264">
        <f t="shared" si="2"/>
        <v>22246757.020000003</v>
      </c>
    </row>
    <row r="164" spans="1:15" x14ac:dyDescent="0.25">
      <c r="A164" s="255" t="s">
        <v>51</v>
      </c>
      <c r="B164" s="258" t="s">
        <v>19</v>
      </c>
      <c r="C164" s="256">
        <v>5887</v>
      </c>
      <c r="D164" s="259" t="s">
        <v>171</v>
      </c>
      <c r="E164" s="237">
        <v>2500707.8324781582</v>
      </c>
      <c r="F164" s="189">
        <v>0</v>
      </c>
      <c r="G164" s="189">
        <v>0</v>
      </c>
      <c r="H164" s="189">
        <v>0</v>
      </c>
      <c r="I164" s="189">
        <v>0</v>
      </c>
      <c r="J164" s="189">
        <v>5580161.3500000015</v>
      </c>
      <c r="K164" s="189">
        <v>0</v>
      </c>
      <c r="L164" s="189">
        <v>4314578.1899999995</v>
      </c>
      <c r="M164" s="189">
        <v>0</v>
      </c>
      <c r="N164" s="189">
        <v>0</v>
      </c>
      <c r="O164" s="264">
        <f t="shared" si="2"/>
        <v>9894739.540000001</v>
      </c>
    </row>
    <row r="165" spans="1:15" x14ac:dyDescent="0.25">
      <c r="A165" s="255" t="s">
        <v>51</v>
      </c>
      <c r="B165" s="258" t="s">
        <v>19</v>
      </c>
      <c r="C165" s="256">
        <v>5890</v>
      </c>
      <c r="D165" s="259" t="s">
        <v>172</v>
      </c>
      <c r="E165" s="237">
        <v>0</v>
      </c>
      <c r="F165" s="189">
        <v>0</v>
      </c>
      <c r="G165" s="189">
        <v>0</v>
      </c>
      <c r="H165" s="189">
        <v>0</v>
      </c>
      <c r="I165" s="189">
        <v>0</v>
      </c>
      <c r="J165" s="189">
        <v>21237785.300000001</v>
      </c>
      <c r="K165" s="189">
        <v>0</v>
      </c>
      <c r="L165" s="189">
        <v>0</v>
      </c>
      <c r="M165" s="189">
        <v>0</v>
      </c>
      <c r="N165" s="189">
        <v>0</v>
      </c>
      <c r="O165" s="264">
        <f t="shared" si="2"/>
        <v>21237785.300000001</v>
      </c>
    </row>
    <row r="166" spans="1:15" x14ac:dyDescent="0.2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25">
      <c r="A167" s="255" t="s">
        <v>51</v>
      </c>
      <c r="B167" s="258" t="s">
        <v>19</v>
      </c>
      <c r="C167" s="256">
        <v>5895</v>
      </c>
      <c r="D167" s="259" t="s">
        <v>174</v>
      </c>
      <c r="E167" s="237">
        <v>1342868277.533318</v>
      </c>
      <c r="F167" s="189">
        <v>0</v>
      </c>
      <c r="G167" s="189">
        <v>0</v>
      </c>
      <c r="H167" s="189">
        <v>0</v>
      </c>
      <c r="I167" s="189">
        <v>0</v>
      </c>
      <c r="J167" s="189">
        <v>823157644.00999987</v>
      </c>
      <c r="K167" s="189">
        <v>0</v>
      </c>
      <c r="L167" s="189">
        <v>0</v>
      </c>
      <c r="M167" s="189">
        <v>0</v>
      </c>
      <c r="N167" s="189">
        <v>0</v>
      </c>
      <c r="O167" s="264">
        <f t="shared" si="2"/>
        <v>823157644.00999987</v>
      </c>
    </row>
    <row r="168" spans="1:15" x14ac:dyDescent="0.25">
      <c r="A168" s="255" t="s">
        <v>51</v>
      </c>
      <c r="B168" s="258" t="s">
        <v>20</v>
      </c>
      <c r="C168" s="256">
        <v>8001</v>
      </c>
      <c r="D168" s="259" t="s">
        <v>175</v>
      </c>
      <c r="E168" s="237">
        <v>53089441.731715396</v>
      </c>
      <c r="F168" s="189">
        <v>0</v>
      </c>
      <c r="G168" s="189">
        <v>232673417.84999993</v>
      </c>
      <c r="H168" s="189">
        <v>0</v>
      </c>
      <c r="I168" s="189">
        <v>0</v>
      </c>
      <c r="J168" s="189">
        <v>0</v>
      </c>
      <c r="K168" s="189">
        <v>0</v>
      </c>
      <c r="L168" s="189">
        <v>1529590.5</v>
      </c>
      <c r="M168" s="189">
        <v>0</v>
      </c>
      <c r="N168" s="189">
        <v>0</v>
      </c>
      <c r="O168" s="264">
        <f t="shared" si="2"/>
        <v>234203008.34999993</v>
      </c>
    </row>
    <row r="169" spans="1:15" x14ac:dyDescent="0.25">
      <c r="A169" s="255" t="s">
        <v>51</v>
      </c>
      <c r="B169" s="258" t="s">
        <v>20</v>
      </c>
      <c r="C169" s="256">
        <v>8078</v>
      </c>
      <c r="D169" s="259" t="s">
        <v>176</v>
      </c>
      <c r="E169" s="237">
        <v>0</v>
      </c>
      <c r="F169" s="189">
        <v>0</v>
      </c>
      <c r="G169" s="189">
        <v>0</v>
      </c>
      <c r="H169" s="189">
        <v>0</v>
      </c>
      <c r="I169" s="189">
        <v>0</v>
      </c>
      <c r="J169" s="189">
        <v>0</v>
      </c>
      <c r="K169" s="189">
        <v>0</v>
      </c>
      <c r="L169" s="189">
        <v>0</v>
      </c>
      <c r="M169" s="189">
        <v>0</v>
      </c>
      <c r="N169" s="189">
        <v>0</v>
      </c>
      <c r="O169" s="264">
        <f t="shared" si="2"/>
        <v>0</v>
      </c>
    </row>
    <row r="170" spans="1:15" x14ac:dyDescent="0.2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2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2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25">
      <c r="A173" s="221" t="s">
        <v>51</v>
      </c>
      <c r="B173" s="222" t="s">
        <v>20</v>
      </c>
      <c r="C173" s="186">
        <v>8372</v>
      </c>
      <c r="D173" s="187" t="s">
        <v>180</v>
      </c>
      <c r="E173" s="237">
        <v>464589.76798279665</v>
      </c>
      <c r="F173" s="189">
        <v>0</v>
      </c>
      <c r="G173" s="189">
        <v>0</v>
      </c>
      <c r="H173" s="189">
        <v>0</v>
      </c>
      <c r="I173" s="189">
        <v>0</v>
      </c>
      <c r="J173" s="189">
        <v>0</v>
      </c>
      <c r="K173" s="189">
        <v>0</v>
      </c>
      <c r="L173" s="189">
        <v>1645166.18</v>
      </c>
      <c r="M173" s="189">
        <v>0</v>
      </c>
      <c r="N173" s="189">
        <v>0</v>
      </c>
      <c r="O173" s="189">
        <f t="shared" si="2"/>
        <v>1645166.18</v>
      </c>
    </row>
    <row r="174" spans="1:15" x14ac:dyDescent="0.25">
      <c r="A174" s="221" t="s">
        <v>51</v>
      </c>
      <c r="B174" s="222" t="s">
        <v>20</v>
      </c>
      <c r="C174" s="186">
        <v>8421</v>
      </c>
      <c r="D174" s="187" t="s">
        <v>181</v>
      </c>
      <c r="E174" s="237">
        <v>6304219.4923735093</v>
      </c>
      <c r="F174" s="189">
        <v>44576069.230000004</v>
      </c>
      <c r="G174" s="189">
        <v>0</v>
      </c>
      <c r="H174" s="189">
        <v>0</v>
      </c>
      <c r="I174" s="189">
        <v>0</v>
      </c>
      <c r="J174" s="189">
        <v>0</v>
      </c>
      <c r="K174" s="189">
        <v>0</v>
      </c>
      <c r="L174" s="189">
        <v>8682788.0899999999</v>
      </c>
      <c r="M174" s="189">
        <v>0</v>
      </c>
      <c r="N174" s="189">
        <v>0</v>
      </c>
      <c r="O174" s="189">
        <f t="shared" si="2"/>
        <v>53258857.320000008</v>
      </c>
    </row>
    <row r="175" spans="1:15" x14ac:dyDescent="0.2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25">
      <c r="A176" s="221" t="s">
        <v>51</v>
      </c>
      <c r="B176" s="222" t="s">
        <v>20</v>
      </c>
      <c r="C176" s="186">
        <v>8436</v>
      </c>
      <c r="D176" s="187" t="s">
        <v>183</v>
      </c>
      <c r="E176" s="237">
        <v>140686.86555645755</v>
      </c>
      <c r="F176" s="189">
        <v>0</v>
      </c>
      <c r="G176" s="189">
        <v>0</v>
      </c>
      <c r="H176" s="189">
        <v>0</v>
      </c>
      <c r="I176" s="189">
        <v>0</v>
      </c>
      <c r="J176" s="189">
        <v>0</v>
      </c>
      <c r="K176" s="189">
        <v>0</v>
      </c>
      <c r="L176" s="189">
        <v>1963246.07</v>
      </c>
      <c r="M176" s="189">
        <v>0</v>
      </c>
      <c r="N176" s="189">
        <v>0</v>
      </c>
      <c r="O176" s="189">
        <f t="shared" si="2"/>
        <v>1963246.07</v>
      </c>
    </row>
    <row r="177" spans="1:15" x14ac:dyDescent="0.2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2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2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2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25">
      <c r="A181" s="255" t="s">
        <v>51</v>
      </c>
      <c r="B181" s="258" t="s">
        <v>20</v>
      </c>
      <c r="C181" s="256">
        <v>8573</v>
      </c>
      <c r="D181" s="259" t="s">
        <v>188</v>
      </c>
      <c r="E181" s="237">
        <v>12487345.235155717</v>
      </c>
      <c r="F181" s="189">
        <v>13907672.950000003</v>
      </c>
      <c r="G181" s="189">
        <v>0</v>
      </c>
      <c r="H181" s="189">
        <v>0</v>
      </c>
      <c r="I181" s="189">
        <v>0</v>
      </c>
      <c r="J181" s="189">
        <v>0</v>
      </c>
      <c r="K181" s="189">
        <v>0</v>
      </c>
      <c r="L181" s="189">
        <v>2664687.39</v>
      </c>
      <c r="M181" s="189">
        <v>0</v>
      </c>
      <c r="N181" s="189">
        <v>0</v>
      </c>
      <c r="O181" s="264">
        <f t="shared" si="2"/>
        <v>16572360.340000004</v>
      </c>
    </row>
    <row r="182" spans="1:15" x14ac:dyDescent="0.25">
      <c r="A182" s="255" t="s">
        <v>51</v>
      </c>
      <c r="B182" s="258" t="s">
        <v>20</v>
      </c>
      <c r="C182" s="256">
        <v>8606</v>
      </c>
      <c r="D182" s="259" t="s">
        <v>189</v>
      </c>
      <c r="E182" s="237">
        <v>16421690.021542631</v>
      </c>
      <c r="F182" s="189">
        <v>0</v>
      </c>
      <c r="G182" s="189">
        <v>0</v>
      </c>
      <c r="H182" s="189">
        <v>0</v>
      </c>
      <c r="I182" s="189">
        <v>0</v>
      </c>
      <c r="J182" s="189">
        <v>0</v>
      </c>
      <c r="K182" s="189">
        <v>0</v>
      </c>
      <c r="L182" s="189">
        <v>22998438.130000014</v>
      </c>
      <c r="M182" s="189">
        <v>0</v>
      </c>
      <c r="N182" s="189">
        <v>0</v>
      </c>
      <c r="O182" s="264">
        <f t="shared" si="2"/>
        <v>22998438.130000014</v>
      </c>
    </row>
    <row r="183" spans="1:15" x14ac:dyDescent="0.25">
      <c r="A183" s="255" t="s">
        <v>51</v>
      </c>
      <c r="B183" s="258" t="s">
        <v>20</v>
      </c>
      <c r="C183" s="256">
        <v>8634</v>
      </c>
      <c r="D183" s="259" t="s">
        <v>190</v>
      </c>
      <c r="E183" s="237">
        <v>1234059.7346626339</v>
      </c>
      <c r="F183" s="189">
        <v>0</v>
      </c>
      <c r="G183" s="189">
        <v>0</v>
      </c>
      <c r="H183" s="189">
        <v>0</v>
      </c>
      <c r="I183" s="189">
        <v>0</v>
      </c>
      <c r="J183" s="189">
        <v>0</v>
      </c>
      <c r="K183" s="189">
        <v>0</v>
      </c>
      <c r="L183" s="189">
        <v>1138431.6099999999</v>
      </c>
      <c r="M183" s="189">
        <v>0</v>
      </c>
      <c r="N183" s="189">
        <v>0</v>
      </c>
      <c r="O183" s="264">
        <f t="shared" si="2"/>
        <v>1138431.6099999999</v>
      </c>
    </row>
    <row r="184" spans="1:15" x14ac:dyDescent="0.25">
      <c r="A184" s="255" t="s">
        <v>51</v>
      </c>
      <c r="B184" s="258" t="s">
        <v>20</v>
      </c>
      <c r="C184" s="256">
        <v>8638</v>
      </c>
      <c r="D184" s="259" t="s">
        <v>135</v>
      </c>
      <c r="E184" s="237">
        <v>3763539.3260191828</v>
      </c>
      <c r="F184" s="189">
        <v>0</v>
      </c>
      <c r="G184" s="189">
        <v>0</v>
      </c>
      <c r="H184" s="189">
        <v>0</v>
      </c>
      <c r="I184" s="189">
        <v>0</v>
      </c>
      <c r="J184" s="189">
        <v>0</v>
      </c>
      <c r="K184" s="189">
        <v>0</v>
      </c>
      <c r="L184" s="189">
        <v>1533500.36</v>
      </c>
      <c r="M184" s="189">
        <v>0</v>
      </c>
      <c r="N184" s="189">
        <v>0</v>
      </c>
      <c r="O184" s="264">
        <f t="shared" si="2"/>
        <v>1533500.36</v>
      </c>
    </row>
    <row r="185" spans="1:15" x14ac:dyDescent="0.2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25">
      <c r="A186" s="255" t="s">
        <v>51</v>
      </c>
      <c r="B186" s="258" t="s">
        <v>20</v>
      </c>
      <c r="C186" s="256">
        <v>8685</v>
      </c>
      <c r="D186" s="259" t="s">
        <v>192</v>
      </c>
      <c r="E186" s="237">
        <v>7343016.7720992444</v>
      </c>
      <c r="F186" s="189">
        <v>0</v>
      </c>
      <c r="G186" s="189">
        <v>0</v>
      </c>
      <c r="H186" s="189">
        <v>0</v>
      </c>
      <c r="I186" s="189">
        <v>0</v>
      </c>
      <c r="J186" s="189">
        <v>0</v>
      </c>
      <c r="K186" s="189">
        <v>0</v>
      </c>
      <c r="L186" s="189">
        <v>0</v>
      </c>
      <c r="M186" s="189">
        <v>0</v>
      </c>
      <c r="N186" s="189">
        <v>0</v>
      </c>
      <c r="O186" s="264">
        <f t="shared" si="2"/>
        <v>0</v>
      </c>
    </row>
    <row r="187" spans="1:15" x14ac:dyDescent="0.2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2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25">
      <c r="A189" s="255" t="s">
        <v>51</v>
      </c>
      <c r="B189" s="258" t="s">
        <v>20</v>
      </c>
      <c r="C189" s="256">
        <v>8832</v>
      </c>
      <c r="D189" s="259" t="s">
        <v>195</v>
      </c>
      <c r="E189" s="237">
        <v>917732.65053134784</v>
      </c>
      <c r="F189" s="189">
        <v>0</v>
      </c>
      <c r="G189" s="189">
        <v>0</v>
      </c>
      <c r="H189" s="189">
        <v>0</v>
      </c>
      <c r="I189" s="189">
        <v>0</v>
      </c>
      <c r="J189" s="189">
        <v>0</v>
      </c>
      <c r="K189" s="189">
        <v>0</v>
      </c>
      <c r="L189" s="189">
        <v>2317798.9500000002</v>
      </c>
      <c r="M189" s="189">
        <v>0</v>
      </c>
      <c r="N189" s="189">
        <v>0</v>
      </c>
      <c r="O189" s="264">
        <f t="shared" si="2"/>
        <v>2317798.9500000002</v>
      </c>
    </row>
    <row r="190" spans="1:15" x14ac:dyDescent="0.2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25">
      <c r="A191" s="221" t="s">
        <v>51</v>
      </c>
      <c r="B191" s="222" t="s">
        <v>197</v>
      </c>
      <c r="C191" s="186">
        <v>11001</v>
      </c>
      <c r="D191" s="187" t="s">
        <v>197</v>
      </c>
      <c r="E191" s="237">
        <v>35208413.030089855</v>
      </c>
      <c r="F191" s="189">
        <v>0</v>
      </c>
      <c r="G191" s="189">
        <v>0</v>
      </c>
      <c r="H191" s="189">
        <v>0</v>
      </c>
      <c r="I191" s="189">
        <v>0</v>
      </c>
      <c r="J191" s="189">
        <v>0</v>
      </c>
      <c r="K191" s="189">
        <v>0</v>
      </c>
      <c r="L191" s="189">
        <v>47748764.340000004</v>
      </c>
      <c r="M191" s="189">
        <v>0</v>
      </c>
      <c r="N191" s="189">
        <v>0</v>
      </c>
      <c r="O191" s="189">
        <f t="shared" si="2"/>
        <v>47748764.340000004</v>
      </c>
    </row>
    <row r="192" spans="1:15" x14ac:dyDescent="0.25">
      <c r="A192" s="221" t="s">
        <v>51</v>
      </c>
      <c r="B192" s="222" t="s">
        <v>21</v>
      </c>
      <c r="C192" s="186">
        <v>13001</v>
      </c>
      <c r="D192" s="187" t="s">
        <v>198</v>
      </c>
      <c r="E192" s="237">
        <v>314423832.74910027</v>
      </c>
      <c r="F192" s="189">
        <v>0</v>
      </c>
      <c r="G192" s="189">
        <v>118015246.11999999</v>
      </c>
      <c r="H192" s="189">
        <v>0</v>
      </c>
      <c r="I192" s="189">
        <v>0</v>
      </c>
      <c r="J192" s="189">
        <v>0</v>
      </c>
      <c r="K192" s="189">
        <v>275382413.60000002</v>
      </c>
      <c r="L192" s="189">
        <v>58861590.950000003</v>
      </c>
      <c r="M192" s="189">
        <v>0</v>
      </c>
      <c r="N192" s="189">
        <v>0</v>
      </c>
      <c r="O192" s="189">
        <f t="shared" si="2"/>
        <v>452259250.67000002</v>
      </c>
    </row>
    <row r="193" spans="1:15" x14ac:dyDescent="0.2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25">
      <c r="A194" s="221" t="s">
        <v>51</v>
      </c>
      <c r="B194" s="222" t="s">
        <v>21</v>
      </c>
      <c r="C194" s="186">
        <v>13030</v>
      </c>
      <c r="D194" s="187" t="s">
        <v>200</v>
      </c>
      <c r="E194" s="237">
        <v>0</v>
      </c>
      <c r="F194" s="189">
        <v>0</v>
      </c>
      <c r="G194" s="189">
        <v>0</v>
      </c>
      <c r="H194" s="189">
        <v>0</v>
      </c>
      <c r="I194" s="189">
        <v>0</v>
      </c>
      <c r="J194" s="189">
        <v>6287042.2599999998</v>
      </c>
      <c r="K194" s="189">
        <v>0</v>
      </c>
      <c r="L194" s="189">
        <v>0</v>
      </c>
      <c r="M194" s="189">
        <v>0</v>
      </c>
      <c r="N194" s="189">
        <v>0</v>
      </c>
      <c r="O194" s="189">
        <f t="shared" si="2"/>
        <v>6287042.2599999998</v>
      </c>
    </row>
    <row r="195" spans="1:15" x14ac:dyDescent="0.25">
      <c r="A195" s="221" t="s">
        <v>51</v>
      </c>
      <c r="B195" s="222" t="s">
        <v>21</v>
      </c>
      <c r="C195" s="186">
        <v>13042</v>
      </c>
      <c r="D195" s="187" t="s">
        <v>201</v>
      </c>
      <c r="E195" s="237">
        <v>370240705.36273837</v>
      </c>
      <c r="F195" s="189">
        <v>0</v>
      </c>
      <c r="G195" s="189">
        <v>0</v>
      </c>
      <c r="H195" s="189">
        <v>0</v>
      </c>
      <c r="I195" s="189">
        <v>0</v>
      </c>
      <c r="J195" s="189">
        <v>157219339.06999999</v>
      </c>
      <c r="K195" s="189">
        <v>0</v>
      </c>
      <c r="L195" s="189">
        <v>2111389.25</v>
      </c>
      <c r="M195" s="189">
        <v>0</v>
      </c>
      <c r="N195" s="189">
        <v>0</v>
      </c>
      <c r="O195" s="189">
        <f t="shared" si="2"/>
        <v>159330728.31999999</v>
      </c>
    </row>
    <row r="196" spans="1:15" x14ac:dyDescent="0.2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25">
      <c r="A197" s="221" t="s">
        <v>51</v>
      </c>
      <c r="B197" s="222" t="s">
        <v>21</v>
      </c>
      <c r="C197" s="186">
        <v>13062</v>
      </c>
      <c r="D197" s="187" t="s">
        <v>203</v>
      </c>
      <c r="E197" s="237">
        <v>6916193.4954034407</v>
      </c>
      <c r="F197" s="189">
        <v>0</v>
      </c>
      <c r="G197" s="189">
        <v>0</v>
      </c>
      <c r="H197" s="189">
        <v>0</v>
      </c>
      <c r="I197" s="189">
        <v>0</v>
      </c>
      <c r="J197" s="189">
        <v>0</v>
      </c>
      <c r="K197" s="189">
        <v>0</v>
      </c>
      <c r="L197" s="189">
        <v>7653317.25</v>
      </c>
      <c r="M197" s="189">
        <v>0</v>
      </c>
      <c r="N197" s="189">
        <v>0</v>
      </c>
      <c r="O197" s="189">
        <f t="shared" si="2"/>
        <v>7653317.25</v>
      </c>
    </row>
    <row r="198" spans="1:15" x14ac:dyDescent="0.25">
      <c r="A198" s="221" t="s">
        <v>51</v>
      </c>
      <c r="B198" s="222" t="s">
        <v>21</v>
      </c>
      <c r="C198" s="186">
        <v>13074</v>
      </c>
      <c r="D198" s="187" t="s">
        <v>204</v>
      </c>
      <c r="E198" s="237">
        <v>174096940.50522512</v>
      </c>
      <c r="F198" s="189">
        <v>0</v>
      </c>
      <c r="G198" s="189">
        <v>0</v>
      </c>
      <c r="H198" s="189">
        <v>0</v>
      </c>
      <c r="I198" s="189">
        <v>0</v>
      </c>
      <c r="J198" s="189">
        <v>11524944.109999999</v>
      </c>
      <c r="K198" s="189">
        <v>0</v>
      </c>
      <c r="L198" s="189">
        <v>0</v>
      </c>
      <c r="M198" s="189">
        <v>0</v>
      </c>
      <c r="N198" s="189">
        <v>0</v>
      </c>
      <c r="O198" s="189">
        <f t="shared" si="2"/>
        <v>11524944.109999999</v>
      </c>
    </row>
    <row r="199" spans="1:15" x14ac:dyDescent="0.2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25">
      <c r="A200" s="221" t="s">
        <v>51</v>
      </c>
      <c r="B200" s="222" t="s">
        <v>21</v>
      </c>
      <c r="C200" s="186">
        <v>13160</v>
      </c>
      <c r="D200" s="187" t="s">
        <v>206</v>
      </c>
      <c r="E200" s="237">
        <v>0</v>
      </c>
      <c r="F200" s="189">
        <v>0</v>
      </c>
      <c r="G200" s="189">
        <v>0</v>
      </c>
      <c r="H200" s="189">
        <v>0</v>
      </c>
      <c r="I200" s="189">
        <v>0</v>
      </c>
      <c r="J200" s="189">
        <v>0</v>
      </c>
      <c r="K200" s="189">
        <v>0</v>
      </c>
      <c r="L200" s="189">
        <v>5441329.8499999996</v>
      </c>
      <c r="M200" s="189">
        <v>0</v>
      </c>
      <c r="N200" s="189">
        <v>0</v>
      </c>
      <c r="O200" s="189">
        <f t="shared" si="2"/>
        <v>5441329.8499999996</v>
      </c>
    </row>
    <row r="201" spans="1:15" x14ac:dyDescent="0.2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2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2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2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25">
      <c r="A205" s="255" t="s">
        <v>51</v>
      </c>
      <c r="B205" s="258" t="s">
        <v>21</v>
      </c>
      <c r="C205" s="256">
        <v>13248</v>
      </c>
      <c r="D205" s="259" t="s">
        <v>210</v>
      </c>
      <c r="E205" s="237">
        <v>0</v>
      </c>
      <c r="F205" s="189">
        <v>0</v>
      </c>
      <c r="G205" s="189">
        <v>0</v>
      </c>
      <c r="H205" s="189">
        <v>0</v>
      </c>
      <c r="I205" s="189">
        <v>0</v>
      </c>
      <c r="J205" s="189">
        <v>0</v>
      </c>
      <c r="K205" s="189">
        <v>0</v>
      </c>
      <c r="L205" s="189">
        <v>2311.4499999999998</v>
      </c>
      <c r="M205" s="189">
        <v>0</v>
      </c>
      <c r="N205" s="189">
        <v>0</v>
      </c>
      <c r="O205" s="264">
        <f t="shared" si="3"/>
        <v>2311.4499999999998</v>
      </c>
    </row>
    <row r="206" spans="1:15" x14ac:dyDescent="0.2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25">
      <c r="A207" s="255" t="s">
        <v>51</v>
      </c>
      <c r="B207" s="258" t="s">
        <v>21</v>
      </c>
      <c r="C207" s="256">
        <v>13300</v>
      </c>
      <c r="D207" s="259" t="s">
        <v>212</v>
      </c>
      <c r="E207" s="237">
        <v>0</v>
      </c>
      <c r="F207" s="189">
        <v>0</v>
      </c>
      <c r="G207" s="189">
        <v>0</v>
      </c>
      <c r="H207" s="189">
        <v>0</v>
      </c>
      <c r="I207" s="189">
        <v>0</v>
      </c>
      <c r="J207" s="189">
        <v>3662587.4</v>
      </c>
      <c r="K207" s="189">
        <v>0</v>
      </c>
      <c r="L207" s="189">
        <v>0</v>
      </c>
      <c r="M207" s="189">
        <v>0</v>
      </c>
      <c r="N207" s="189">
        <v>0</v>
      </c>
      <c r="O207" s="264">
        <f t="shared" si="3"/>
        <v>3662587.4</v>
      </c>
    </row>
    <row r="208" spans="1:15" x14ac:dyDescent="0.2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25">
      <c r="A209" s="255" t="s">
        <v>51</v>
      </c>
      <c r="B209" s="258" t="s">
        <v>21</v>
      </c>
      <c r="C209" s="256">
        <v>13433</v>
      </c>
      <c r="D209" s="259" t="s">
        <v>214</v>
      </c>
      <c r="E209" s="237">
        <v>159677.50813471584</v>
      </c>
      <c r="F209" s="189">
        <v>0</v>
      </c>
      <c r="G209" s="189">
        <v>0</v>
      </c>
      <c r="H209" s="189">
        <v>0</v>
      </c>
      <c r="I209" s="189">
        <v>0</v>
      </c>
      <c r="J209" s="189">
        <v>0</v>
      </c>
      <c r="K209" s="189">
        <v>0</v>
      </c>
      <c r="L209" s="189">
        <v>5266467.4399999995</v>
      </c>
      <c r="M209" s="189">
        <v>0</v>
      </c>
      <c r="N209" s="189">
        <v>0</v>
      </c>
      <c r="O209" s="264">
        <f t="shared" si="3"/>
        <v>5266467.4399999995</v>
      </c>
    </row>
    <row r="210" spans="1:15" x14ac:dyDescent="0.2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25">
      <c r="A211" s="221" t="s">
        <v>51</v>
      </c>
      <c r="B211" s="222" t="s">
        <v>21</v>
      </c>
      <c r="C211" s="186">
        <v>13442</v>
      </c>
      <c r="D211" s="187" t="s">
        <v>216</v>
      </c>
      <c r="E211" s="237">
        <v>238405.76858919827</v>
      </c>
      <c r="F211" s="189">
        <v>0</v>
      </c>
      <c r="G211" s="189">
        <v>0</v>
      </c>
      <c r="H211" s="189">
        <v>0</v>
      </c>
      <c r="I211" s="189">
        <v>0</v>
      </c>
      <c r="J211" s="189">
        <v>0</v>
      </c>
      <c r="K211" s="189">
        <v>0</v>
      </c>
      <c r="L211" s="189">
        <v>954933.08</v>
      </c>
      <c r="M211" s="189">
        <v>0</v>
      </c>
      <c r="N211" s="189">
        <v>0</v>
      </c>
      <c r="O211" s="189">
        <f t="shared" si="3"/>
        <v>954933.08</v>
      </c>
    </row>
    <row r="212" spans="1:15" x14ac:dyDescent="0.25">
      <c r="A212" s="221" t="s">
        <v>51</v>
      </c>
      <c r="B212" s="222" t="s">
        <v>21</v>
      </c>
      <c r="C212" s="186">
        <v>13458</v>
      </c>
      <c r="D212" s="187" t="s">
        <v>217</v>
      </c>
      <c r="E212" s="237">
        <v>107776329.52762225</v>
      </c>
      <c r="F212" s="189">
        <v>0</v>
      </c>
      <c r="G212" s="189">
        <v>0</v>
      </c>
      <c r="H212" s="189">
        <v>0</v>
      </c>
      <c r="I212" s="189">
        <v>0</v>
      </c>
      <c r="J212" s="189">
        <v>148193023.43999997</v>
      </c>
      <c r="K212" s="189">
        <v>0</v>
      </c>
      <c r="L212" s="189">
        <v>0</v>
      </c>
      <c r="M212" s="189">
        <v>0</v>
      </c>
      <c r="N212" s="189">
        <v>0</v>
      </c>
      <c r="O212" s="189">
        <f t="shared" si="3"/>
        <v>148193023.43999997</v>
      </c>
    </row>
    <row r="213" spans="1:15" x14ac:dyDescent="0.2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25">
      <c r="A214" s="221" t="s">
        <v>51</v>
      </c>
      <c r="B214" s="222" t="s">
        <v>21</v>
      </c>
      <c r="C214" s="186">
        <v>13473</v>
      </c>
      <c r="D214" s="187" t="s">
        <v>219</v>
      </c>
      <c r="E214" s="237">
        <v>144859248.21581945</v>
      </c>
      <c r="F214" s="189">
        <v>0</v>
      </c>
      <c r="G214" s="189">
        <v>0</v>
      </c>
      <c r="H214" s="189">
        <v>0</v>
      </c>
      <c r="I214" s="189">
        <v>0</v>
      </c>
      <c r="J214" s="189">
        <v>13329171.699999999</v>
      </c>
      <c r="K214" s="189">
        <v>0</v>
      </c>
      <c r="L214" s="189">
        <v>0</v>
      </c>
      <c r="M214" s="189">
        <v>0</v>
      </c>
      <c r="N214" s="189">
        <v>0</v>
      </c>
      <c r="O214" s="189">
        <f t="shared" si="3"/>
        <v>13329171.699999999</v>
      </c>
    </row>
    <row r="215" spans="1:15" x14ac:dyDescent="0.25">
      <c r="A215" s="221" t="s">
        <v>51</v>
      </c>
      <c r="B215" s="222" t="s">
        <v>21</v>
      </c>
      <c r="C215" s="186">
        <v>13490</v>
      </c>
      <c r="D215" s="191" t="s">
        <v>220</v>
      </c>
      <c r="E215" s="237">
        <v>480522048.73063082</v>
      </c>
      <c r="F215" s="189">
        <v>0</v>
      </c>
      <c r="G215" s="189">
        <v>0</v>
      </c>
      <c r="H215" s="189">
        <v>0</v>
      </c>
      <c r="I215" s="189">
        <v>0</v>
      </c>
      <c r="J215" s="189">
        <v>514531499.68000007</v>
      </c>
      <c r="K215" s="189">
        <v>0</v>
      </c>
      <c r="L215" s="189">
        <v>0</v>
      </c>
      <c r="M215" s="189">
        <v>0</v>
      </c>
      <c r="N215" s="189">
        <v>0</v>
      </c>
      <c r="O215" s="189">
        <f t="shared" si="3"/>
        <v>514531499.68000007</v>
      </c>
    </row>
    <row r="216" spans="1:15" x14ac:dyDescent="0.2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2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2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2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2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2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2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25">
      <c r="A223" s="255" t="s">
        <v>51</v>
      </c>
      <c r="B223" s="258" t="s">
        <v>21</v>
      </c>
      <c r="C223" s="256">
        <v>13655</v>
      </c>
      <c r="D223" s="259" t="s">
        <v>228</v>
      </c>
      <c r="E223" s="237">
        <v>0</v>
      </c>
      <c r="F223" s="189">
        <v>0</v>
      </c>
      <c r="G223" s="189">
        <v>0</v>
      </c>
      <c r="H223" s="189">
        <v>0</v>
      </c>
      <c r="I223" s="189">
        <v>0</v>
      </c>
      <c r="J223" s="189">
        <v>0</v>
      </c>
      <c r="K223" s="189">
        <v>0</v>
      </c>
      <c r="L223" s="189">
        <v>0</v>
      </c>
      <c r="M223" s="189">
        <v>0</v>
      </c>
      <c r="N223" s="189">
        <v>0</v>
      </c>
      <c r="O223" s="264">
        <f t="shared" si="3"/>
        <v>0</v>
      </c>
    </row>
    <row r="224" spans="1:15" x14ac:dyDescent="0.25">
      <c r="A224" s="255" t="s">
        <v>51</v>
      </c>
      <c r="B224" s="258" t="s">
        <v>21</v>
      </c>
      <c r="C224" s="256">
        <v>13657</v>
      </c>
      <c r="D224" s="259" t="s">
        <v>229</v>
      </c>
      <c r="E224" s="237">
        <v>512088.99199615815</v>
      </c>
      <c r="F224" s="189">
        <v>3461860.9499999997</v>
      </c>
      <c r="G224" s="189">
        <v>0</v>
      </c>
      <c r="H224" s="189">
        <v>0</v>
      </c>
      <c r="I224" s="189">
        <v>0</v>
      </c>
      <c r="J224" s="189">
        <v>0</v>
      </c>
      <c r="K224" s="189">
        <v>0</v>
      </c>
      <c r="L224" s="189">
        <v>0</v>
      </c>
      <c r="M224" s="189">
        <v>0</v>
      </c>
      <c r="N224" s="189">
        <v>0</v>
      </c>
      <c r="O224" s="264">
        <f t="shared" si="3"/>
        <v>3461860.9499999997</v>
      </c>
    </row>
    <row r="225" spans="1:15" x14ac:dyDescent="0.25">
      <c r="A225" s="255" t="s">
        <v>51</v>
      </c>
      <c r="B225" s="258" t="s">
        <v>21</v>
      </c>
      <c r="C225" s="256">
        <v>13667</v>
      </c>
      <c r="D225" s="259" t="s">
        <v>230</v>
      </c>
      <c r="E225" s="237">
        <v>186924020.31655681</v>
      </c>
      <c r="F225" s="189">
        <v>0</v>
      </c>
      <c r="G225" s="189">
        <v>0</v>
      </c>
      <c r="H225" s="189">
        <v>0</v>
      </c>
      <c r="I225" s="189">
        <v>0</v>
      </c>
      <c r="J225" s="189">
        <v>293070419.72999996</v>
      </c>
      <c r="K225" s="189">
        <v>0</v>
      </c>
      <c r="L225" s="189">
        <v>88219.200000000012</v>
      </c>
      <c r="M225" s="189">
        <v>0</v>
      </c>
      <c r="N225" s="189">
        <v>0</v>
      </c>
      <c r="O225" s="264">
        <f t="shared" si="3"/>
        <v>293158638.92999995</v>
      </c>
    </row>
    <row r="226" spans="1:15" x14ac:dyDescent="0.2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25">
      <c r="A227" s="255" t="s">
        <v>51</v>
      </c>
      <c r="B227" s="258" t="s">
        <v>21</v>
      </c>
      <c r="C227" s="256">
        <v>13673</v>
      </c>
      <c r="D227" s="259" t="s">
        <v>232</v>
      </c>
      <c r="E227" s="237">
        <v>32299492.790595606</v>
      </c>
      <c r="F227" s="189">
        <v>0</v>
      </c>
      <c r="G227" s="189">
        <v>0</v>
      </c>
      <c r="H227" s="189">
        <v>0</v>
      </c>
      <c r="I227" s="189">
        <v>0</v>
      </c>
      <c r="J227" s="189">
        <v>0</v>
      </c>
      <c r="K227" s="189">
        <v>0</v>
      </c>
      <c r="L227" s="189">
        <v>451248.51999999996</v>
      </c>
      <c r="M227" s="189">
        <v>0</v>
      </c>
      <c r="N227" s="189">
        <v>0</v>
      </c>
      <c r="O227" s="264">
        <f t="shared" si="3"/>
        <v>451248.51999999996</v>
      </c>
    </row>
    <row r="228" spans="1:15" x14ac:dyDescent="0.25">
      <c r="A228" s="255" t="s">
        <v>51</v>
      </c>
      <c r="B228" s="258" t="s">
        <v>21</v>
      </c>
      <c r="C228" s="256">
        <v>13683</v>
      </c>
      <c r="D228" s="259" t="s">
        <v>233</v>
      </c>
      <c r="E228" s="237">
        <v>151317.97839722302</v>
      </c>
      <c r="F228" s="189">
        <v>0</v>
      </c>
      <c r="G228" s="189">
        <v>0</v>
      </c>
      <c r="H228" s="189">
        <v>0</v>
      </c>
      <c r="I228" s="189">
        <v>0</v>
      </c>
      <c r="J228" s="189">
        <v>0</v>
      </c>
      <c r="K228" s="189">
        <v>0</v>
      </c>
      <c r="L228" s="189">
        <v>8764.51</v>
      </c>
      <c r="M228" s="189">
        <v>0</v>
      </c>
      <c r="N228" s="189">
        <v>0</v>
      </c>
      <c r="O228" s="264">
        <f t="shared" si="3"/>
        <v>8764.51</v>
      </c>
    </row>
    <row r="229" spans="1:15" x14ac:dyDescent="0.25">
      <c r="A229" s="255" t="s">
        <v>51</v>
      </c>
      <c r="B229" s="258" t="s">
        <v>21</v>
      </c>
      <c r="C229" s="256">
        <v>13688</v>
      </c>
      <c r="D229" s="259" t="s">
        <v>234</v>
      </c>
      <c r="E229" s="237">
        <v>3781859.064576122</v>
      </c>
      <c r="F229" s="189">
        <v>0</v>
      </c>
      <c r="G229" s="189">
        <v>0</v>
      </c>
      <c r="H229" s="189">
        <v>0</v>
      </c>
      <c r="I229" s="189">
        <v>0</v>
      </c>
      <c r="J229" s="189">
        <v>47905610.360000007</v>
      </c>
      <c r="K229" s="189">
        <v>0</v>
      </c>
      <c r="L229" s="189">
        <v>0</v>
      </c>
      <c r="M229" s="189">
        <v>0</v>
      </c>
      <c r="N229" s="189">
        <v>0</v>
      </c>
      <c r="O229" s="264">
        <f t="shared" si="3"/>
        <v>47905610.360000007</v>
      </c>
    </row>
    <row r="230" spans="1:15" x14ac:dyDescent="0.25">
      <c r="A230" s="255" t="s">
        <v>51</v>
      </c>
      <c r="B230" s="258" t="s">
        <v>21</v>
      </c>
      <c r="C230" s="256">
        <v>13744</v>
      </c>
      <c r="D230" s="259" t="s">
        <v>235</v>
      </c>
      <c r="E230" s="237">
        <v>1104300308.8342943</v>
      </c>
      <c r="F230" s="189">
        <v>0</v>
      </c>
      <c r="G230" s="189">
        <v>0</v>
      </c>
      <c r="H230" s="189">
        <v>0</v>
      </c>
      <c r="I230" s="189">
        <v>0</v>
      </c>
      <c r="J230" s="189">
        <v>442559787.63</v>
      </c>
      <c r="K230" s="189">
        <v>0</v>
      </c>
      <c r="L230" s="189">
        <v>0</v>
      </c>
      <c r="M230" s="189">
        <v>0</v>
      </c>
      <c r="N230" s="189">
        <v>0</v>
      </c>
      <c r="O230" s="264">
        <f t="shared" si="3"/>
        <v>442559787.63</v>
      </c>
    </row>
    <row r="231" spans="1:15" x14ac:dyDescent="0.2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2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25">
      <c r="A233" s="221" t="s">
        <v>51</v>
      </c>
      <c r="B233" s="222" t="s">
        <v>21</v>
      </c>
      <c r="C233" s="186">
        <v>13810</v>
      </c>
      <c r="D233" s="187" t="s">
        <v>238</v>
      </c>
      <c r="E233" s="237">
        <v>194627493.45966211</v>
      </c>
      <c r="F233" s="189">
        <v>0</v>
      </c>
      <c r="G233" s="189">
        <v>0</v>
      </c>
      <c r="H233" s="189">
        <v>0</v>
      </c>
      <c r="I233" s="189">
        <v>0</v>
      </c>
      <c r="J233" s="189">
        <v>187321220.07000002</v>
      </c>
      <c r="K233" s="189">
        <v>0</v>
      </c>
      <c r="L233" s="189">
        <v>0</v>
      </c>
      <c r="M233" s="189">
        <v>0</v>
      </c>
      <c r="N233" s="189">
        <v>0</v>
      </c>
      <c r="O233" s="189">
        <f t="shared" si="3"/>
        <v>187321220.07000002</v>
      </c>
    </row>
    <row r="234" spans="1:15" x14ac:dyDescent="0.25">
      <c r="A234" s="221" t="s">
        <v>51</v>
      </c>
      <c r="B234" s="222" t="s">
        <v>21</v>
      </c>
      <c r="C234" s="186">
        <v>13836</v>
      </c>
      <c r="D234" s="187" t="s">
        <v>239</v>
      </c>
      <c r="E234" s="237">
        <v>80489958.809691161</v>
      </c>
      <c r="F234" s="189">
        <v>145645546.09</v>
      </c>
      <c r="G234" s="189">
        <v>0</v>
      </c>
      <c r="H234" s="189">
        <v>0</v>
      </c>
      <c r="I234" s="189">
        <v>0</v>
      </c>
      <c r="J234" s="189">
        <v>0</v>
      </c>
      <c r="K234" s="189">
        <v>0</v>
      </c>
      <c r="L234" s="189">
        <v>5996983.5699999994</v>
      </c>
      <c r="M234" s="189">
        <v>0</v>
      </c>
      <c r="N234" s="189">
        <v>0</v>
      </c>
      <c r="O234" s="189">
        <f t="shared" si="3"/>
        <v>151642529.66</v>
      </c>
    </row>
    <row r="235" spans="1:15" x14ac:dyDescent="0.25">
      <c r="A235" s="221" t="s">
        <v>51</v>
      </c>
      <c r="B235" s="222" t="s">
        <v>21</v>
      </c>
      <c r="C235" s="186">
        <v>13838</v>
      </c>
      <c r="D235" s="187" t="s">
        <v>240</v>
      </c>
      <c r="E235" s="237">
        <v>877801.58102956065</v>
      </c>
      <c r="F235" s="189">
        <v>1115392.1300000001</v>
      </c>
      <c r="G235" s="189">
        <v>0</v>
      </c>
      <c r="H235" s="189">
        <v>0</v>
      </c>
      <c r="I235" s="189">
        <v>0</v>
      </c>
      <c r="J235" s="189">
        <v>0</v>
      </c>
      <c r="K235" s="189">
        <v>0</v>
      </c>
      <c r="L235" s="189">
        <v>462586.44</v>
      </c>
      <c r="M235" s="189">
        <v>0</v>
      </c>
      <c r="N235" s="189">
        <v>0</v>
      </c>
      <c r="O235" s="189">
        <f t="shared" si="3"/>
        <v>1577978.57</v>
      </c>
    </row>
    <row r="236" spans="1:15" x14ac:dyDescent="0.2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2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25">
      <c r="A238" s="221" t="s">
        <v>51</v>
      </c>
      <c r="B238" s="222" t="s">
        <v>22</v>
      </c>
      <c r="C238" s="186">
        <v>15001</v>
      </c>
      <c r="D238" s="187" t="s">
        <v>243</v>
      </c>
      <c r="E238" s="237">
        <v>6815980.1183395181</v>
      </c>
      <c r="F238" s="189">
        <v>0</v>
      </c>
      <c r="G238" s="189">
        <v>51241343.990000002</v>
      </c>
      <c r="H238" s="189">
        <v>0</v>
      </c>
      <c r="I238" s="189">
        <v>0</v>
      </c>
      <c r="J238" s="189">
        <v>0</v>
      </c>
      <c r="K238" s="189">
        <v>0</v>
      </c>
      <c r="L238" s="189">
        <v>2355458.9499999993</v>
      </c>
      <c r="M238" s="189">
        <v>0</v>
      </c>
      <c r="N238" s="189">
        <v>0</v>
      </c>
      <c r="O238" s="189">
        <f t="shared" si="3"/>
        <v>53596802.939999998</v>
      </c>
    </row>
    <row r="239" spans="1:15" x14ac:dyDescent="0.25">
      <c r="A239" s="221" t="s">
        <v>51</v>
      </c>
      <c r="B239" s="222" t="s">
        <v>22</v>
      </c>
      <c r="C239" s="186">
        <v>15022</v>
      </c>
      <c r="D239" s="187" t="s">
        <v>244</v>
      </c>
      <c r="E239" s="237">
        <v>56119099.423181079</v>
      </c>
      <c r="F239" s="189">
        <v>0</v>
      </c>
      <c r="G239" s="189">
        <v>0</v>
      </c>
      <c r="H239" s="189">
        <v>34653477.32</v>
      </c>
      <c r="I239" s="189">
        <v>0</v>
      </c>
      <c r="J239" s="189">
        <v>0</v>
      </c>
      <c r="K239" s="189">
        <v>0</v>
      </c>
      <c r="L239" s="189">
        <v>0</v>
      </c>
      <c r="M239" s="189">
        <v>0</v>
      </c>
      <c r="N239" s="189">
        <v>0</v>
      </c>
      <c r="O239" s="189">
        <f t="shared" si="3"/>
        <v>34653477.32</v>
      </c>
    </row>
    <row r="240" spans="1:15" x14ac:dyDescent="0.2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25">
      <c r="A241" s="255" t="s">
        <v>51</v>
      </c>
      <c r="B241" s="258" t="s">
        <v>22</v>
      </c>
      <c r="C241" s="256">
        <v>15051</v>
      </c>
      <c r="D241" s="259" t="s">
        <v>246</v>
      </c>
      <c r="E241" s="237">
        <v>423386.63419259689</v>
      </c>
      <c r="F241" s="189">
        <v>0</v>
      </c>
      <c r="G241" s="189">
        <v>0</v>
      </c>
      <c r="H241" s="189">
        <v>0</v>
      </c>
      <c r="I241" s="189">
        <v>0</v>
      </c>
      <c r="J241" s="189">
        <v>0</v>
      </c>
      <c r="K241" s="189">
        <v>0</v>
      </c>
      <c r="L241" s="189">
        <v>2267447.7200000002</v>
      </c>
      <c r="M241" s="189">
        <v>0</v>
      </c>
      <c r="N241" s="189">
        <v>0</v>
      </c>
      <c r="O241" s="264">
        <f t="shared" si="3"/>
        <v>2267447.7200000002</v>
      </c>
    </row>
    <row r="242" spans="1:15" x14ac:dyDescent="0.25">
      <c r="A242" s="255" t="s">
        <v>51</v>
      </c>
      <c r="B242" s="258" t="s">
        <v>22</v>
      </c>
      <c r="C242" s="256">
        <v>15087</v>
      </c>
      <c r="D242" s="259" t="s">
        <v>247</v>
      </c>
      <c r="E242" s="237">
        <v>42409.872740752704</v>
      </c>
      <c r="F242" s="189">
        <v>26308.85</v>
      </c>
      <c r="G242" s="189">
        <v>0</v>
      </c>
      <c r="H242" s="189">
        <v>0</v>
      </c>
      <c r="I242" s="189">
        <v>0</v>
      </c>
      <c r="J242" s="189">
        <v>0</v>
      </c>
      <c r="K242" s="189">
        <v>0</v>
      </c>
      <c r="L242" s="189">
        <v>19858.43</v>
      </c>
      <c r="M242" s="189">
        <v>0</v>
      </c>
      <c r="N242" s="189">
        <v>0</v>
      </c>
      <c r="O242" s="264">
        <f t="shared" si="3"/>
        <v>46167.28</v>
      </c>
    </row>
    <row r="243" spans="1:15" x14ac:dyDescent="0.25">
      <c r="A243" s="255" t="s">
        <v>51</v>
      </c>
      <c r="B243" s="258" t="s">
        <v>22</v>
      </c>
      <c r="C243" s="256">
        <v>15090</v>
      </c>
      <c r="D243" s="259" t="s">
        <v>248</v>
      </c>
      <c r="E243" s="237">
        <v>0</v>
      </c>
      <c r="F243" s="189">
        <v>0</v>
      </c>
      <c r="G243" s="189">
        <v>0</v>
      </c>
      <c r="H243" s="189">
        <v>0</v>
      </c>
      <c r="I243" s="189">
        <v>0</v>
      </c>
      <c r="J243" s="189">
        <v>0</v>
      </c>
      <c r="K243" s="189">
        <v>0</v>
      </c>
      <c r="L243" s="189">
        <v>221670.13</v>
      </c>
      <c r="M243" s="189">
        <v>0</v>
      </c>
      <c r="N243" s="189">
        <v>0</v>
      </c>
      <c r="O243" s="264">
        <f t="shared" si="3"/>
        <v>221670.13</v>
      </c>
    </row>
    <row r="244" spans="1:15" x14ac:dyDescent="0.25">
      <c r="A244" s="255" t="s">
        <v>51</v>
      </c>
      <c r="B244" s="258" t="s">
        <v>22</v>
      </c>
      <c r="C244" s="256">
        <v>15092</v>
      </c>
      <c r="D244" s="259" t="s">
        <v>249</v>
      </c>
      <c r="E244" s="237">
        <v>9017722.3893108219</v>
      </c>
      <c r="F244" s="189">
        <v>1907435.1500000001</v>
      </c>
      <c r="G244" s="189">
        <v>18449142.099999998</v>
      </c>
      <c r="H244" s="189">
        <v>0</v>
      </c>
      <c r="I244" s="189">
        <v>0</v>
      </c>
      <c r="J244" s="189">
        <v>0</v>
      </c>
      <c r="K244" s="189">
        <v>0</v>
      </c>
      <c r="L244" s="189">
        <v>0</v>
      </c>
      <c r="M244" s="189">
        <v>0</v>
      </c>
      <c r="N244" s="189">
        <v>0</v>
      </c>
      <c r="O244" s="264">
        <f t="shared" si="3"/>
        <v>20356577.249999996</v>
      </c>
    </row>
    <row r="245" spans="1:15" x14ac:dyDescent="0.25">
      <c r="A245" s="255" t="s">
        <v>51</v>
      </c>
      <c r="B245" s="258" t="s">
        <v>22</v>
      </c>
      <c r="C245" s="256">
        <v>15097</v>
      </c>
      <c r="D245" s="259" t="s">
        <v>250</v>
      </c>
      <c r="E245" s="237">
        <v>5077158.1016082615</v>
      </c>
      <c r="F245" s="189">
        <v>0</v>
      </c>
      <c r="G245" s="189">
        <v>8937069.8300000001</v>
      </c>
      <c r="H245" s="189">
        <v>0</v>
      </c>
      <c r="I245" s="189">
        <v>0</v>
      </c>
      <c r="J245" s="189">
        <v>0</v>
      </c>
      <c r="K245" s="189">
        <v>0</v>
      </c>
      <c r="L245" s="189">
        <v>0</v>
      </c>
      <c r="M245" s="189">
        <v>0</v>
      </c>
      <c r="N245" s="189">
        <v>0</v>
      </c>
      <c r="O245" s="264">
        <f t="shared" si="3"/>
        <v>8937069.8300000001</v>
      </c>
    </row>
    <row r="246" spans="1:15" x14ac:dyDescent="0.25">
      <c r="A246" s="255" t="s">
        <v>51</v>
      </c>
      <c r="B246" s="258" t="s">
        <v>22</v>
      </c>
      <c r="C246" s="256">
        <v>15104</v>
      </c>
      <c r="D246" s="259" t="s">
        <v>22</v>
      </c>
      <c r="E246" s="237">
        <v>230156.62336210982</v>
      </c>
      <c r="F246" s="189">
        <v>0</v>
      </c>
      <c r="G246" s="189">
        <v>657.93</v>
      </c>
      <c r="H246" s="189">
        <v>0</v>
      </c>
      <c r="I246" s="189">
        <v>0</v>
      </c>
      <c r="J246" s="189">
        <v>0</v>
      </c>
      <c r="K246" s="189">
        <v>0</v>
      </c>
      <c r="L246" s="189">
        <v>35663.440000000002</v>
      </c>
      <c r="M246" s="189">
        <v>0</v>
      </c>
      <c r="N246" s="189">
        <v>0</v>
      </c>
      <c r="O246" s="264">
        <f t="shared" si="3"/>
        <v>36321.370000000003</v>
      </c>
    </row>
    <row r="247" spans="1:15" x14ac:dyDescent="0.25">
      <c r="A247" s="255" t="s">
        <v>51</v>
      </c>
      <c r="B247" s="258" t="s">
        <v>22</v>
      </c>
      <c r="C247" s="256">
        <v>15106</v>
      </c>
      <c r="D247" s="259" t="s">
        <v>74</v>
      </c>
      <c r="E247" s="237">
        <v>56139077.262207493</v>
      </c>
      <c r="F247" s="189">
        <v>0</v>
      </c>
      <c r="G247" s="189">
        <v>3031.88</v>
      </c>
      <c r="H247" s="189">
        <v>34653477.32</v>
      </c>
      <c r="I247" s="189">
        <v>0</v>
      </c>
      <c r="J247" s="189">
        <v>0</v>
      </c>
      <c r="K247" s="189">
        <v>0</v>
      </c>
      <c r="L247" s="189">
        <v>0</v>
      </c>
      <c r="M247" s="189">
        <v>0</v>
      </c>
      <c r="N247" s="189">
        <v>0</v>
      </c>
      <c r="O247" s="264">
        <f t="shared" si="3"/>
        <v>34656509.200000003</v>
      </c>
    </row>
    <row r="248" spans="1:15" x14ac:dyDescent="0.25">
      <c r="A248" s="255" t="s">
        <v>51</v>
      </c>
      <c r="B248" s="258" t="s">
        <v>22</v>
      </c>
      <c r="C248" s="256">
        <v>15109</v>
      </c>
      <c r="D248" s="259" t="s">
        <v>251</v>
      </c>
      <c r="E248" s="237">
        <v>56119099.441701025</v>
      </c>
      <c r="F248" s="189">
        <v>0</v>
      </c>
      <c r="G248" s="189">
        <v>0</v>
      </c>
      <c r="H248" s="189">
        <v>34653477.329999998</v>
      </c>
      <c r="I248" s="189">
        <v>0</v>
      </c>
      <c r="J248" s="189">
        <v>0</v>
      </c>
      <c r="K248" s="189">
        <v>0</v>
      </c>
      <c r="L248" s="189">
        <v>0</v>
      </c>
      <c r="M248" s="189">
        <v>0</v>
      </c>
      <c r="N248" s="189">
        <v>0</v>
      </c>
      <c r="O248" s="264">
        <f t="shared" si="3"/>
        <v>34653477.329999998</v>
      </c>
    </row>
    <row r="249" spans="1:15" x14ac:dyDescent="0.25">
      <c r="A249" s="255" t="s">
        <v>51</v>
      </c>
      <c r="B249" s="258" t="s">
        <v>22</v>
      </c>
      <c r="C249" s="256">
        <v>15114</v>
      </c>
      <c r="D249" s="259" t="s">
        <v>252</v>
      </c>
      <c r="E249" s="237">
        <v>1552704.1231434334</v>
      </c>
      <c r="F249" s="189">
        <v>991468.52999999991</v>
      </c>
      <c r="G249" s="189">
        <v>0</v>
      </c>
      <c r="H249" s="189">
        <v>0</v>
      </c>
      <c r="I249" s="189">
        <v>0</v>
      </c>
      <c r="J249" s="189">
        <v>0</v>
      </c>
      <c r="K249" s="189">
        <v>0</v>
      </c>
      <c r="L249" s="189">
        <v>0</v>
      </c>
      <c r="M249" s="189">
        <v>0</v>
      </c>
      <c r="N249" s="189">
        <v>0</v>
      </c>
      <c r="O249" s="264">
        <f t="shared" si="3"/>
        <v>991468.52999999991</v>
      </c>
    </row>
    <row r="250" spans="1:15" x14ac:dyDescent="0.25">
      <c r="A250" s="255" t="s">
        <v>51</v>
      </c>
      <c r="B250" s="258" t="s">
        <v>22</v>
      </c>
      <c r="C250" s="256">
        <v>15131</v>
      </c>
      <c r="D250" s="259" t="s">
        <v>23</v>
      </c>
      <c r="E250" s="237">
        <v>38011102.553441525</v>
      </c>
      <c r="F250" s="189">
        <v>0</v>
      </c>
      <c r="G250" s="189">
        <v>0</v>
      </c>
      <c r="H250" s="189">
        <v>23102318.390000001</v>
      </c>
      <c r="I250" s="189">
        <v>0</v>
      </c>
      <c r="J250" s="189">
        <v>0</v>
      </c>
      <c r="K250" s="189">
        <v>0</v>
      </c>
      <c r="L250" s="189">
        <v>0</v>
      </c>
      <c r="M250" s="189">
        <v>0</v>
      </c>
      <c r="N250" s="189">
        <v>0</v>
      </c>
      <c r="O250" s="264">
        <f t="shared" si="3"/>
        <v>23102318.390000001</v>
      </c>
    </row>
    <row r="251" spans="1:15" x14ac:dyDescent="0.2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2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2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25">
      <c r="A254" s="221" t="s">
        <v>51</v>
      </c>
      <c r="B254" s="222" t="s">
        <v>22</v>
      </c>
      <c r="C254" s="186">
        <v>15176</v>
      </c>
      <c r="D254" s="187" t="s">
        <v>256</v>
      </c>
      <c r="E254" s="237">
        <v>55640028.361301899</v>
      </c>
      <c r="F254" s="189">
        <v>0</v>
      </c>
      <c r="G254" s="189">
        <v>45028.22</v>
      </c>
      <c r="H254" s="189">
        <v>34653477.310000002</v>
      </c>
      <c r="I254" s="189">
        <v>0</v>
      </c>
      <c r="J254" s="189">
        <v>0</v>
      </c>
      <c r="K254" s="189">
        <v>0</v>
      </c>
      <c r="L254" s="189">
        <v>0</v>
      </c>
      <c r="M254" s="189">
        <v>0</v>
      </c>
      <c r="N254" s="189">
        <v>0</v>
      </c>
      <c r="O254" s="189">
        <f t="shared" si="3"/>
        <v>34698505.530000001</v>
      </c>
    </row>
    <row r="255" spans="1:15" x14ac:dyDescent="0.25">
      <c r="A255" s="221" t="s">
        <v>51</v>
      </c>
      <c r="B255" s="222" t="s">
        <v>22</v>
      </c>
      <c r="C255" s="186">
        <v>15180</v>
      </c>
      <c r="D255" s="187" t="s">
        <v>257</v>
      </c>
      <c r="E255" s="237">
        <v>0</v>
      </c>
      <c r="F255" s="189">
        <v>0</v>
      </c>
      <c r="G255" s="189">
        <v>5891871.1799999997</v>
      </c>
      <c r="H255" s="189">
        <v>0</v>
      </c>
      <c r="I255" s="189">
        <v>0</v>
      </c>
      <c r="J255" s="189">
        <v>0</v>
      </c>
      <c r="K255" s="189">
        <v>0</v>
      </c>
      <c r="L255" s="189">
        <v>0</v>
      </c>
      <c r="M255" s="189">
        <v>0</v>
      </c>
      <c r="N255" s="189">
        <v>0</v>
      </c>
      <c r="O255" s="189">
        <f t="shared" si="3"/>
        <v>5891871.1799999997</v>
      </c>
    </row>
    <row r="256" spans="1:15" x14ac:dyDescent="0.25">
      <c r="A256" s="221" t="s">
        <v>51</v>
      </c>
      <c r="B256" s="222" t="s">
        <v>22</v>
      </c>
      <c r="C256" s="186">
        <v>15183</v>
      </c>
      <c r="D256" s="187" t="s">
        <v>258</v>
      </c>
      <c r="E256" s="237">
        <v>7506956.7604425745</v>
      </c>
      <c r="F256" s="189">
        <v>0</v>
      </c>
      <c r="G256" s="189">
        <v>4045189.65</v>
      </c>
      <c r="H256" s="189">
        <v>0</v>
      </c>
      <c r="I256" s="189">
        <v>0</v>
      </c>
      <c r="J256" s="189">
        <v>0</v>
      </c>
      <c r="K256" s="189">
        <v>0</v>
      </c>
      <c r="L256" s="189">
        <v>0</v>
      </c>
      <c r="M256" s="189">
        <v>0</v>
      </c>
      <c r="N256" s="189">
        <v>0</v>
      </c>
      <c r="O256" s="189">
        <f t="shared" si="3"/>
        <v>4045189.65</v>
      </c>
    </row>
    <row r="257" spans="1:15" x14ac:dyDescent="0.25">
      <c r="A257" s="221" t="s">
        <v>51</v>
      </c>
      <c r="B257" s="222" t="s">
        <v>22</v>
      </c>
      <c r="C257" s="186">
        <v>15185</v>
      </c>
      <c r="D257" s="187" t="s">
        <v>259</v>
      </c>
      <c r="E257" s="237">
        <v>314667.94926953514</v>
      </c>
      <c r="F257" s="189">
        <v>210459.08</v>
      </c>
      <c r="G257" s="189">
        <v>0</v>
      </c>
      <c r="H257" s="189">
        <v>0</v>
      </c>
      <c r="I257" s="189">
        <v>0</v>
      </c>
      <c r="J257" s="189">
        <v>0</v>
      </c>
      <c r="K257" s="189">
        <v>0</v>
      </c>
      <c r="L257" s="189">
        <v>0</v>
      </c>
      <c r="M257" s="189">
        <v>0</v>
      </c>
      <c r="N257" s="189">
        <v>0</v>
      </c>
      <c r="O257" s="189">
        <f t="shared" si="3"/>
        <v>210459.08</v>
      </c>
    </row>
    <row r="258" spans="1:15" x14ac:dyDescent="0.25">
      <c r="A258" s="221" t="s">
        <v>51</v>
      </c>
      <c r="B258" s="222" t="s">
        <v>22</v>
      </c>
      <c r="C258" s="186">
        <v>15187</v>
      </c>
      <c r="D258" s="187" t="s">
        <v>260</v>
      </c>
      <c r="E258" s="237">
        <v>3823799.7675981205</v>
      </c>
      <c r="F258" s="189">
        <v>0</v>
      </c>
      <c r="G258" s="189">
        <v>26753763.77</v>
      </c>
      <c r="H258" s="189">
        <v>0</v>
      </c>
      <c r="I258" s="189">
        <v>0</v>
      </c>
      <c r="J258" s="189">
        <v>0</v>
      </c>
      <c r="K258" s="189">
        <v>0</v>
      </c>
      <c r="L258" s="189">
        <v>289048.87</v>
      </c>
      <c r="M258" s="189">
        <v>0</v>
      </c>
      <c r="N258" s="189">
        <v>0</v>
      </c>
      <c r="O258" s="189">
        <f t="shared" si="3"/>
        <v>27042812.640000001</v>
      </c>
    </row>
    <row r="259" spans="1:15" x14ac:dyDescent="0.25">
      <c r="A259" s="221" t="s">
        <v>51</v>
      </c>
      <c r="B259" s="222" t="s">
        <v>22</v>
      </c>
      <c r="C259" s="186">
        <v>15189</v>
      </c>
      <c r="D259" s="187" t="s">
        <v>261</v>
      </c>
      <c r="E259" s="237">
        <v>0</v>
      </c>
      <c r="F259" s="189">
        <v>0</v>
      </c>
      <c r="G259" s="189">
        <v>0</v>
      </c>
      <c r="H259" s="189">
        <v>0</v>
      </c>
      <c r="I259" s="189">
        <v>0</v>
      </c>
      <c r="J259" s="189">
        <v>0</v>
      </c>
      <c r="K259" s="189">
        <v>0</v>
      </c>
      <c r="L259" s="189">
        <v>0</v>
      </c>
      <c r="M259" s="189">
        <v>0</v>
      </c>
      <c r="N259" s="189">
        <v>0</v>
      </c>
      <c r="O259" s="189">
        <f t="shared" si="3"/>
        <v>0</v>
      </c>
    </row>
    <row r="260" spans="1:15" x14ac:dyDescent="0.25">
      <c r="A260" s="221" t="s">
        <v>51</v>
      </c>
      <c r="B260" s="222" t="s">
        <v>22</v>
      </c>
      <c r="C260" s="186">
        <v>15204</v>
      </c>
      <c r="D260" s="187" t="s">
        <v>262</v>
      </c>
      <c r="E260" s="237">
        <v>423336.06308346987</v>
      </c>
      <c r="F260" s="189">
        <v>0</v>
      </c>
      <c r="G260" s="189">
        <v>0</v>
      </c>
      <c r="H260" s="189">
        <v>0</v>
      </c>
      <c r="I260" s="189">
        <v>0</v>
      </c>
      <c r="J260" s="189">
        <v>0</v>
      </c>
      <c r="K260" s="189">
        <v>0</v>
      </c>
      <c r="L260" s="189">
        <v>1856919.69</v>
      </c>
      <c r="M260" s="189">
        <v>0</v>
      </c>
      <c r="N260" s="189">
        <v>0</v>
      </c>
      <c r="O260" s="189">
        <f t="shared" si="3"/>
        <v>1856919.69</v>
      </c>
    </row>
    <row r="261" spans="1:15" x14ac:dyDescent="0.25">
      <c r="A261" s="255" t="s">
        <v>51</v>
      </c>
      <c r="B261" s="258" t="s">
        <v>22</v>
      </c>
      <c r="C261" s="256">
        <v>15212</v>
      </c>
      <c r="D261" s="259" t="s">
        <v>263</v>
      </c>
      <c r="E261" s="237">
        <v>56119099.36144793</v>
      </c>
      <c r="F261" s="189">
        <v>0</v>
      </c>
      <c r="G261" s="189">
        <v>0</v>
      </c>
      <c r="H261" s="189">
        <v>34653477.32</v>
      </c>
      <c r="I261" s="189">
        <v>0</v>
      </c>
      <c r="J261" s="189">
        <v>0</v>
      </c>
      <c r="K261" s="189">
        <v>0</v>
      </c>
      <c r="L261" s="189">
        <v>0</v>
      </c>
      <c r="M261" s="189">
        <v>0</v>
      </c>
      <c r="N261" s="189">
        <v>0</v>
      </c>
      <c r="O261" s="264">
        <f t="shared" si="3"/>
        <v>34653477.32</v>
      </c>
    </row>
    <row r="262" spans="1:15" x14ac:dyDescent="0.25">
      <c r="A262" s="255" t="s">
        <v>51</v>
      </c>
      <c r="B262" s="258" t="s">
        <v>22</v>
      </c>
      <c r="C262" s="256">
        <v>15215</v>
      </c>
      <c r="D262" s="259" t="s">
        <v>264</v>
      </c>
      <c r="E262" s="237">
        <v>52988553.261680529</v>
      </c>
      <c r="F262" s="189">
        <v>4264541.01</v>
      </c>
      <c r="G262" s="189">
        <v>38920075.039999999</v>
      </c>
      <c r="H262" s="189">
        <v>0</v>
      </c>
      <c r="I262" s="189">
        <v>4213723.5600000005</v>
      </c>
      <c r="J262" s="189">
        <v>0</v>
      </c>
      <c r="K262" s="189">
        <v>0</v>
      </c>
      <c r="L262" s="189">
        <v>1263114.9900000002</v>
      </c>
      <c r="M262" s="189">
        <v>0</v>
      </c>
      <c r="N262" s="189">
        <v>0</v>
      </c>
      <c r="O262" s="264">
        <f t="shared" si="3"/>
        <v>48661454.600000001</v>
      </c>
    </row>
    <row r="263" spans="1:15" x14ac:dyDescent="0.2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2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25">
      <c r="A265" s="255" t="s">
        <v>51</v>
      </c>
      <c r="B265" s="258" t="s">
        <v>22</v>
      </c>
      <c r="C265" s="256">
        <v>15224</v>
      </c>
      <c r="D265" s="259" t="s">
        <v>267</v>
      </c>
      <c r="E265" s="237">
        <v>6179919.1418304667</v>
      </c>
      <c r="F265" s="189">
        <v>0</v>
      </c>
      <c r="G265" s="189">
        <v>37251111.070000008</v>
      </c>
      <c r="H265" s="189">
        <v>0</v>
      </c>
      <c r="I265" s="189">
        <v>0</v>
      </c>
      <c r="J265" s="189">
        <v>0</v>
      </c>
      <c r="K265" s="189">
        <v>0</v>
      </c>
      <c r="L265" s="189">
        <v>2925523.92</v>
      </c>
      <c r="M265" s="189">
        <v>0</v>
      </c>
      <c r="N265" s="189">
        <v>0</v>
      </c>
      <c r="O265" s="264">
        <f t="shared" si="3"/>
        <v>40176634.99000001</v>
      </c>
    </row>
    <row r="266" spans="1:15" x14ac:dyDescent="0.25">
      <c r="A266" s="255" t="s">
        <v>51</v>
      </c>
      <c r="B266" s="258" t="s">
        <v>22</v>
      </c>
      <c r="C266" s="256">
        <v>15226</v>
      </c>
      <c r="D266" s="259" t="s">
        <v>268</v>
      </c>
      <c r="E266" s="237">
        <v>2128704.5344547243</v>
      </c>
      <c r="F266" s="189">
        <v>0</v>
      </c>
      <c r="G266" s="189">
        <v>0</v>
      </c>
      <c r="H266" s="189">
        <v>0</v>
      </c>
      <c r="I266" s="189">
        <v>4213723.5600000005</v>
      </c>
      <c r="J266" s="189">
        <v>0</v>
      </c>
      <c r="K266" s="189">
        <v>0</v>
      </c>
      <c r="L266" s="189">
        <v>0</v>
      </c>
      <c r="M266" s="189">
        <v>0</v>
      </c>
      <c r="N266" s="189">
        <v>0</v>
      </c>
      <c r="O266" s="264">
        <f t="shared" si="3"/>
        <v>4213723.5600000005</v>
      </c>
    </row>
    <row r="267" spans="1:15" x14ac:dyDescent="0.2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25">
      <c r="A268" s="255" t="s">
        <v>51</v>
      </c>
      <c r="B268" s="258" t="s">
        <v>22</v>
      </c>
      <c r="C268" s="256">
        <v>15236</v>
      </c>
      <c r="D268" s="259" t="s">
        <v>270</v>
      </c>
      <c r="E268" s="237">
        <v>112238195.75970443</v>
      </c>
      <c r="F268" s="189">
        <v>0</v>
      </c>
      <c r="G268" s="189">
        <v>0</v>
      </c>
      <c r="H268" s="189">
        <v>69306954.589999989</v>
      </c>
      <c r="I268" s="189">
        <v>0</v>
      </c>
      <c r="J268" s="189">
        <v>0</v>
      </c>
      <c r="K268" s="189">
        <v>0</v>
      </c>
      <c r="L268" s="189">
        <v>0</v>
      </c>
      <c r="M268" s="189">
        <v>0</v>
      </c>
      <c r="N268" s="189">
        <v>0</v>
      </c>
      <c r="O268" s="264">
        <f t="shared" ref="O268:O331" si="4">SUM(F268:N268)</f>
        <v>69306954.589999989</v>
      </c>
    </row>
    <row r="269" spans="1:15" x14ac:dyDescent="0.25">
      <c r="A269" s="255" t="s">
        <v>51</v>
      </c>
      <c r="B269" s="258" t="s">
        <v>22</v>
      </c>
      <c r="C269" s="256">
        <v>15238</v>
      </c>
      <c r="D269" s="259" t="s">
        <v>271</v>
      </c>
      <c r="E269" s="237">
        <v>13794720.185596079</v>
      </c>
      <c r="F269" s="189">
        <v>17516139.32</v>
      </c>
      <c r="G269" s="189">
        <v>0</v>
      </c>
      <c r="H269" s="189">
        <v>0</v>
      </c>
      <c r="I269" s="189">
        <v>0</v>
      </c>
      <c r="J269" s="189">
        <v>0</v>
      </c>
      <c r="K269" s="189">
        <v>0</v>
      </c>
      <c r="L269" s="189">
        <v>456940.31</v>
      </c>
      <c r="M269" s="189">
        <v>0</v>
      </c>
      <c r="N269" s="189">
        <v>0</v>
      </c>
      <c r="O269" s="264">
        <f t="shared" si="4"/>
        <v>17973079.629999999</v>
      </c>
    </row>
    <row r="270" spans="1:15" x14ac:dyDescent="0.2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2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25">
      <c r="A272" s="221" t="s">
        <v>51</v>
      </c>
      <c r="B272" s="222" t="s">
        <v>22</v>
      </c>
      <c r="C272" s="186">
        <v>15272</v>
      </c>
      <c r="D272" s="187" t="s">
        <v>274</v>
      </c>
      <c r="E272" s="237">
        <v>26540837.107313849</v>
      </c>
      <c r="F272" s="189">
        <v>30529473.050000016</v>
      </c>
      <c r="G272" s="189">
        <v>0</v>
      </c>
      <c r="H272" s="189">
        <v>0</v>
      </c>
      <c r="I272" s="189">
        <v>4213723.5600000005</v>
      </c>
      <c r="J272" s="189">
        <v>0</v>
      </c>
      <c r="K272" s="189">
        <v>0</v>
      </c>
      <c r="L272" s="189">
        <v>239897.49</v>
      </c>
      <c r="M272" s="189">
        <v>0</v>
      </c>
      <c r="N272" s="189">
        <v>0</v>
      </c>
      <c r="O272" s="189">
        <f t="shared" si="4"/>
        <v>34983094.100000016</v>
      </c>
    </row>
    <row r="273" spans="1:15" x14ac:dyDescent="0.2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25">
      <c r="A274" s="221" t="s">
        <v>51</v>
      </c>
      <c r="B274" s="222" t="s">
        <v>22</v>
      </c>
      <c r="C274" s="186">
        <v>15293</v>
      </c>
      <c r="D274" s="187" t="s">
        <v>276</v>
      </c>
      <c r="E274" s="237">
        <v>95312.074008386844</v>
      </c>
      <c r="F274" s="189">
        <v>0</v>
      </c>
      <c r="G274" s="189">
        <v>0</v>
      </c>
      <c r="H274" s="189">
        <v>0</v>
      </c>
      <c r="I274" s="189">
        <v>0</v>
      </c>
      <c r="J274" s="189">
        <v>0</v>
      </c>
      <c r="K274" s="189">
        <v>0</v>
      </c>
      <c r="L274" s="189">
        <v>194362.65000000002</v>
      </c>
      <c r="M274" s="189">
        <v>0</v>
      </c>
      <c r="N274" s="189">
        <v>0</v>
      </c>
      <c r="O274" s="189">
        <f t="shared" si="4"/>
        <v>194362.65000000002</v>
      </c>
    </row>
    <row r="275" spans="1:15" x14ac:dyDescent="0.25">
      <c r="A275" s="221" t="s">
        <v>51</v>
      </c>
      <c r="B275" s="222" t="s">
        <v>22</v>
      </c>
      <c r="C275" s="186">
        <v>15296</v>
      </c>
      <c r="D275" s="187" t="s">
        <v>277</v>
      </c>
      <c r="E275" s="237">
        <v>38339971.228199393</v>
      </c>
      <c r="F275" s="189">
        <v>0</v>
      </c>
      <c r="G275" s="189">
        <v>73227106.319999993</v>
      </c>
      <c r="H275" s="189">
        <v>0</v>
      </c>
      <c r="I275" s="189">
        <v>4213723.5600000005</v>
      </c>
      <c r="J275" s="189">
        <v>0</v>
      </c>
      <c r="K275" s="189">
        <v>0</v>
      </c>
      <c r="L275" s="189">
        <v>435500.93999999989</v>
      </c>
      <c r="M275" s="189">
        <v>0</v>
      </c>
      <c r="N275" s="189">
        <v>0</v>
      </c>
      <c r="O275" s="189">
        <f t="shared" si="4"/>
        <v>77876330.819999993</v>
      </c>
    </row>
    <row r="276" spans="1:15" x14ac:dyDescent="0.25">
      <c r="A276" s="221" t="s">
        <v>51</v>
      </c>
      <c r="B276" s="222" t="s">
        <v>22</v>
      </c>
      <c r="C276" s="186">
        <v>15299</v>
      </c>
      <c r="D276" s="187" t="s">
        <v>278</v>
      </c>
      <c r="E276" s="237">
        <v>342279.86308682279</v>
      </c>
      <c r="F276" s="189">
        <v>0</v>
      </c>
      <c r="G276" s="189">
        <v>0</v>
      </c>
      <c r="H276" s="189">
        <v>0</v>
      </c>
      <c r="I276" s="189">
        <v>0</v>
      </c>
      <c r="J276" s="189">
        <v>0</v>
      </c>
      <c r="K276" s="189">
        <v>0</v>
      </c>
      <c r="L276" s="189">
        <v>249302.28</v>
      </c>
      <c r="M276" s="189">
        <v>0</v>
      </c>
      <c r="N276" s="189">
        <v>0</v>
      </c>
      <c r="O276" s="189">
        <f t="shared" si="4"/>
        <v>249302.28</v>
      </c>
    </row>
    <row r="277" spans="1:15" x14ac:dyDescent="0.2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25">
      <c r="A278" s="221" t="s">
        <v>51</v>
      </c>
      <c r="B278" s="222" t="s">
        <v>22</v>
      </c>
      <c r="C278" s="186">
        <v>15322</v>
      </c>
      <c r="D278" s="187" t="s">
        <v>280</v>
      </c>
      <c r="E278" s="237">
        <v>429039.44682767557</v>
      </c>
      <c r="F278" s="189">
        <v>0</v>
      </c>
      <c r="G278" s="189">
        <v>0</v>
      </c>
      <c r="H278" s="189">
        <v>0</v>
      </c>
      <c r="I278" s="189">
        <v>0</v>
      </c>
      <c r="J278" s="189">
        <v>0</v>
      </c>
      <c r="K278" s="189">
        <v>0</v>
      </c>
      <c r="L278" s="189">
        <v>1695113.45</v>
      </c>
      <c r="M278" s="189">
        <v>0</v>
      </c>
      <c r="N278" s="189">
        <v>0</v>
      </c>
      <c r="O278" s="189">
        <f t="shared" si="4"/>
        <v>1695113.45</v>
      </c>
    </row>
    <row r="279" spans="1:15" x14ac:dyDescent="0.25">
      <c r="A279" s="221" t="s">
        <v>51</v>
      </c>
      <c r="B279" s="222" t="s">
        <v>22</v>
      </c>
      <c r="C279" s="186">
        <v>15325</v>
      </c>
      <c r="D279" s="187" t="s">
        <v>281</v>
      </c>
      <c r="E279" s="237">
        <v>40522343.152600184</v>
      </c>
      <c r="F279" s="189">
        <v>0</v>
      </c>
      <c r="G279" s="189">
        <v>0</v>
      </c>
      <c r="H279" s="189">
        <v>23102318.299999997</v>
      </c>
      <c r="I279" s="189">
        <v>1999794.0699999998</v>
      </c>
      <c r="J279" s="189">
        <v>0</v>
      </c>
      <c r="K279" s="189">
        <v>0</v>
      </c>
      <c r="L279" s="189">
        <v>2003534.0299999998</v>
      </c>
      <c r="M279" s="189">
        <v>0</v>
      </c>
      <c r="N279" s="189">
        <v>0</v>
      </c>
      <c r="O279" s="189">
        <f t="shared" si="4"/>
        <v>27105646.399999999</v>
      </c>
    </row>
    <row r="280" spans="1:15" x14ac:dyDescent="0.2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25">
      <c r="A281" s="255" t="s">
        <v>51</v>
      </c>
      <c r="B281" s="258" t="s">
        <v>22</v>
      </c>
      <c r="C281" s="256">
        <v>15362</v>
      </c>
      <c r="D281" s="259" t="s">
        <v>283</v>
      </c>
      <c r="E281" s="237">
        <v>23604985.976515587</v>
      </c>
      <c r="F281" s="189">
        <v>0</v>
      </c>
      <c r="G281" s="189">
        <v>18881846.620000001</v>
      </c>
      <c r="H281" s="189">
        <v>0</v>
      </c>
      <c r="I281" s="189">
        <v>4213723.5600000005</v>
      </c>
      <c r="J281" s="189">
        <v>0</v>
      </c>
      <c r="K281" s="189">
        <v>0</v>
      </c>
      <c r="L281" s="189">
        <v>4595577.22</v>
      </c>
      <c r="M281" s="189">
        <v>0</v>
      </c>
      <c r="N281" s="189">
        <v>0</v>
      </c>
      <c r="O281" s="264">
        <f t="shared" si="4"/>
        <v>27691147.399999999</v>
      </c>
    </row>
    <row r="282" spans="1:15" x14ac:dyDescent="0.25">
      <c r="A282" s="255" t="s">
        <v>51</v>
      </c>
      <c r="B282" s="258" t="s">
        <v>22</v>
      </c>
      <c r="C282" s="256">
        <v>15367</v>
      </c>
      <c r="D282" s="259" t="s">
        <v>284</v>
      </c>
      <c r="E282" s="237">
        <v>131584.31069524842</v>
      </c>
      <c r="F282" s="189">
        <v>0</v>
      </c>
      <c r="G282" s="189">
        <v>0</v>
      </c>
      <c r="H282" s="189">
        <v>0</v>
      </c>
      <c r="I282" s="189">
        <v>0</v>
      </c>
      <c r="J282" s="189">
        <v>0</v>
      </c>
      <c r="K282" s="189">
        <v>0</v>
      </c>
      <c r="L282" s="189">
        <v>204957.28999999998</v>
      </c>
      <c r="M282" s="189">
        <v>0</v>
      </c>
      <c r="N282" s="189">
        <v>0</v>
      </c>
      <c r="O282" s="264">
        <f t="shared" si="4"/>
        <v>204957.28999999998</v>
      </c>
    </row>
    <row r="283" spans="1:15" x14ac:dyDescent="0.25">
      <c r="A283" s="255" t="s">
        <v>51</v>
      </c>
      <c r="B283" s="258" t="s">
        <v>22</v>
      </c>
      <c r="C283" s="256">
        <v>15368</v>
      </c>
      <c r="D283" s="259" t="s">
        <v>112</v>
      </c>
      <c r="E283" s="237">
        <v>16305623.106265534</v>
      </c>
      <c r="F283" s="189">
        <v>0</v>
      </c>
      <c r="G283" s="189">
        <v>86093923.239999965</v>
      </c>
      <c r="H283" s="189">
        <v>0</v>
      </c>
      <c r="I283" s="189">
        <v>0</v>
      </c>
      <c r="J283" s="189">
        <v>0</v>
      </c>
      <c r="K283" s="189">
        <v>0</v>
      </c>
      <c r="L283" s="189">
        <v>0</v>
      </c>
      <c r="M283" s="189">
        <v>0</v>
      </c>
      <c r="N283" s="189">
        <v>0</v>
      </c>
      <c r="O283" s="264">
        <f t="shared" si="4"/>
        <v>86093923.239999965</v>
      </c>
    </row>
    <row r="284" spans="1:15" x14ac:dyDescent="0.2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2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25">
      <c r="A286" s="255" t="s">
        <v>51</v>
      </c>
      <c r="B286" s="258" t="s">
        <v>22</v>
      </c>
      <c r="C286" s="256">
        <v>15401</v>
      </c>
      <c r="D286" s="259" t="s">
        <v>287</v>
      </c>
      <c r="E286" s="237">
        <v>56128614.644068196</v>
      </c>
      <c r="F286" s="189">
        <v>0</v>
      </c>
      <c r="G286" s="189">
        <v>0</v>
      </c>
      <c r="H286" s="189">
        <v>34653477.329999998</v>
      </c>
      <c r="I286" s="189">
        <v>0</v>
      </c>
      <c r="J286" s="189">
        <v>0</v>
      </c>
      <c r="K286" s="189">
        <v>0</v>
      </c>
      <c r="L286" s="189">
        <v>0</v>
      </c>
      <c r="M286" s="189">
        <v>0</v>
      </c>
      <c r="N286" s="189">
        <v>0</v>
      </c>
      <c r="O286" s="264">
        <f t="shared" si="4"/>
        <v>34653477.329999998</v>
      </c>
    </row>
    <row r="287" spans="1:15" x14ac:dyDescent="0.25">
      <c r="A287" s="255" t="s">
        <v>51</v>
      </c>
      <c r="B287" s="258" t="s">
        <v>22</v>
      </c>
      <c r="C287" s="256">
        <v>15403</v>
      </c>
      <c r="D287" s="259" t="s">
        <v>288</v>
      </c>
      <c r="E287" s="237">
        <v>19412084.526614465</v>
      </c>
      <c r="F287" s="189">
        <v>0</v>
      </c>
      <c r="G287" s="189">
        <v>77980812</v>
      </c>
      <c r="H287" s="189">
        <v>0</v>
      </c>
      <c r="I287" s="189">
        <v>0</v>
      </c>
      <c r="J287" s="189">
        <v>0</v>
      </c>
      <c r="K287" s="189">
        <v>0</v>
      </c>
      <c r="L287" s="189">
        <v>0</v>
      </c>
      <c r="M287" s="189">
        <v>0</v>
      </c>
      <c r="N287" s="189">
        <v>0</v>
      </c>
      <c r="O287" s="264">
        <f t="shared" si="4"/>
        <v>77980812</v>
      </c>
    </row>
    <row r="288" spans="1:15" x14ac:dyDescent="0.25">
      <c r="A288" s="255" t="s">
        <v>51</v>
      </c>
      <c r="B288" s="258" t="s">
        <v>22</v>
      </c>
      <c r="C288" s="256">
        <v>15407</v>
      </c>
      <c r="D288" s="259" t="s">
        <v>289</v>
      </c>
      <c r="E288" s="237">
        <v>701168.23414098262</v>
      </c>
      <c r="F288" s="189">
        <v>100851.28</v>
      </c>
      <c r="G288" s="189">
        <v>0</v>
      </c>
      <c r="H288" s="189">
        <v>0</v>
      </c>
      <c r="I288" s="189">
        <v>0</v>
      </c>
      <c r="J288" s="189">
        <v>0</v>
      </c>
      <c r="K288" s="189">
        <v>0</v>
      </c>
      <c r="L288" s="189">
        <v>1878580.13</v>
      </c>
      <c r="M288" s="189">
        <v>0</v>
      </c>
      <c r="N288" s="189">
        <v>0</v>
      </c>
      <c r="O288" s="264">
        <f t="shared" si="4"/>
        <v>1979431.41</v>
      </c>
    </row>
    <row r="289" spans="1:15" x14ac:dyDescent="0.25">
      <c r="A289" s="255" t="s">
        <v>51</v>
      </c>
      <c r="B289" s="258" t="s">
        <v>22</v>
      </c>
      <c r="C289" s="256">
        <v>15425</v>
      </c>
      <c r="D289" s="259" t="s">
        <v>290</v>
      </c>
      <c r="E289" s="237">
        <v>56174240.048267111</v>
      </c>
      <c r="F289" s="189">
        <v>0</v>
      </c>
      <c r="G289" s="189">
        <v>0</v>
      </c>
      <c r="H289" s="189">
        <v>34653477.32</v>
      </c>
      <c r="I289" s="189">
        <v>0</v>
      </c>
      <c r="J289" s="189">
        <v>0</v>
      </c>
      <c r="K289" s="189">
        <v>0</v>
      </c>
      <c r="L289" s="189">
        <v>0</v>
      </c>
      <c r="M289" s="189">
        <v>0</v>
      </c>
      <c r="N289" s="189">
        <v>0</v>
      </c>
      <c r="O289" s="264">
        <f t="shared" si="4"/>
        <v>34653477.32</v>
      </c>
    </row>
    <row r="290" spans="1:15" x14ac:dyDescent="0.25">
      <c r="A290" s="255" t="s">
        <v>51</v>
      </c>
      <c r="B290" s="258" t="s">
        <v>22</v>
      </c>
      <c r="C290" s="256">
        <v>15442</v>
      </c>
      <c r="D290" s="259" t="s">
        <v>291</v>
      </c>
      <c r="E290" s="237">
        <v>112238195.77205107</v>
      </c>
      <c r="F290" s="189">
        <v>0</v>
      </c>
      <c r="G290" s="189">
        <v>0</v>
      </c>
      <c r="H290" s="189">
        <v>69306954.629999995</v>
      </c>
      <c r="I290" s="189">
        <v>0</v>
      </c>
      <c r="J290" s="189">
        <v>0</v>
      </c>
      <c r="K290" s="189">
        <v>0</v>
      </c>
      <c r="L290" s="189">
        <v>0</v>
      </c>
      <c r="M290" s="189">
        <v>0</v>
      </c>
      <c r="N290" s="189">
        <v>0</v>
      </c>
      <c r="O290" s="264">
        <f t="shared" si="4"/>
        <v>69306954.629999995</v>
      </c>
    </row>
    <row r="291" spans="1:15" x14ac:dyDescent="0.25">
      <c r="A291" s="221" t="s">
        <v>51</v>
      </c>
      <c r="B291" s="222" t="s">
        <v>22</v>
      </c>
      <c r="C291" s="186">
        <v>15455</v>
      </c>
      <c r="D291" s="187" t="s">
        <v>292</v>
      </c>
      <c r="E291" s="237">
        <v>262265.52768033254</v>
      </c>
      <c r="F291" s="189">
        <v>0</v>
      </c>
      <c r="G291" s="189">
        <v>0</v>
      </c>
      <c r="H291" s="189">
        <v>0</v>
      </c>
      <c r="I291" s="189">
        <v>0</v>
      </c>
      <c r="J291" s="189">
        <v>0</v>
      </c>
      <c r="K291" s="189">
        <v>0</v>
      </c>
      <c r="L291" s="189">
        <v>799373.27999999991</v>
      </c>
      <c r="M291" s="189">
        <v>0</v>
      </c>
      <c r="N291" s="189">
        <v>0</v>
      </c>
      <c r="O291" s="189">
        <f t="shared" si="4"/>
        <v>799373.27999999991</v>
      </c>
    </row>
    <row r="292" spans="1:15" x14ac:dyDescent="0.25">
      <c r="A292" s="221" t="s">
        <v>51</v>
      </c>
      <c r="B292" s="222" t="s">
        <v>22</v>
      </c>
      <c r="C292" s="186">
        <v>15464</v>
      </c>
      <c r="D292" s="187" t="s">
        <v>293</v>
      </c>
      <c r="E292" s="237">
        <v>33659012.184943154</v>
      </c>
      <c r="F292" s="189">
        <v>0</v>
      </c>
      <c r="G292" s="189">
        <v>44980150.539999992</v>
      </c>
      <c r="H292" s="189">
        <v>0</v>
      </c>
      <c r="I292" s="189">
        <v>4213723.5600000005</v>
      </c>
      <c r="J292" s="189">
        <v>0</v>
      </c>
      <c r="K292" s="189">
        <v>0</v>
      </c>
      <c r="L292" s="189">
        <v>0</v>
      </c>
      <c r="M292" s="189">
        <v>0</v>
      </c>
      <c r="N292" s="189">
        <v>0</v>
      </c>
      <c r="O292" s="189">
        <f t="shared" si="4"/>
        <v>49193874.099999994</v>
      </c>
    </row>
    <row r="293" spans="1:15" x14ac:dyDescent="0.25">
      <c r="A293" s="221" t="s">
        <v>51</v>
      </c>
      <c r="B293" s="222" t="s">
        <v>22</v>
      </c>
      <c r="C293" s="186">
        <v>15466</v>
      </c>
      <c r="D293" s="187" t="s">
        <v>294</v>
      </c>
      <c r="E293" s="237">
        <v>13563063.674725309</v>
      </c>
      <c r="F293" s="189">
        <v>0</v>
      </c>
      <c r="G293" s="189">
        <v>6853461.9100000001</v>
      </c>
      <c r="H293" s="189">
        <v>0</v>
      </c>
      <c r="I293" s="189">
        <v>4213723.5600000005</v>
      </c>
      <c r="J293" s="189">
        <v>0</v>
      </c>
      <c r="K293" s="189">
        <v>0</v>
      </c>
      <c r="L293" s="189">
        <v>67331.959999999992</v>
      </c>
      <c r="M293" s="189">
        <v>0</v>
      </c>
      <c r="N293" s="189">
        <v>0</v>
      </c>
      <c r="O293" s="189">
        <f t="shared" si="4"/>
        <v>11134517.430000002</v>
      </c>
    </row>
    <row r="294" spans="1:15" x14ac:dyDescent="0.25">
      <c r="A294" s="221" t="s">
        <v>51</v>
      </c>
      <c r="B294" s="222" t="s">
        <v>22</v>
      </c>
      <c r="C294" s="186">
        <v>15469</v>
      </c>
      <c r="D294" s="187" t="s">
        <v>295</v>
      </c>
      <c r="E294" s="237">
        <v>2069637.8392356709</v>
      </c>
      <c r="F294" s="189">
        <v>3303414.06</v>
      </c>
      <c r="G294" s="189">
        <v>0</v>
      </c>
      <c r="H294" s="189">
        <v>0</v>
      </c>
      <c r="I294" s="189">
        <v>0</v>
      </c>
      <c r="J294" s="189">
        <v>0</v>
      </c>
      <c r="K294" s="189">
        <v>0</v>
      </c>
      <c r="L294" s="189">
        <v>2198174.23</v>
      </c>
      <c r="M294" s="189">
        <v>0</v>
      </c>
      <c r="N294" s="189">
        <v>0</v>
      </c>
      <c r="O294" s="189">
        <f t="shared" si="4"/>
        <v>5501588.29</v>
      </c>
    </row>
    <row r="295" spans="1:15" x14ac:dyDescent="0.25">
      <c r="A295" s="221" t="s">
        <v>51</v>
      </c>
      <c r="B295" s="222" t="s">
        <v>22</v>
      </c>
      <c r="C295" s="186">
        <v>15476</v>
      </c>
      <c r="D295" s="187" t="s">
        <v>296</v>
      </c>
      <c r="E295" s="237">
        <v>3456202.2124267071</v>
      </c>
      <c r="F295" s="189">
        <v>0</v>
      </c>
      <c r="G295" s="189">
        <v>8000245.96</v>
      </c>
      <c r="H295" s="189">
        <v>0</v>
      </c>
      <c r="I295" s="189">
        <v>0</v>
      </c>
      <c r="J295" s="189">
        <v>0</v>
      </c>
      <c r="K295" s="189">
        <v>0</v>
      </c>
      <c r="L295" s="189">
        <v>76725.06</v>
      </c>
      <c r="M295" s="189">
        <v>0</v>
      </c>
      <c r="N295" s="189">
        <v>0</v>
      </c>
      <c r="O295" s="189">
        <f t="shared" si="4"/>
        <v>8076971.0199999996</v>
      </c>
    </row>
    <row r="296" spans="1:15" x14ac:dyDescent="0.25">
      <c r="A296" s="221" t="s">
        <v>51</v>
      </c>
      <c r="B296" s="222" t="s">
        <v>22</v>
      </c>
      <c r="C296" s="186">
        <v>15480</v>
      </c>
      <c r="D296" s="187" t="s">
        <v>297</v>
      </c>
      <c r="E296" s="237">
        <v>112238195.77205107</v>
      </c>
      <c r="F296" s="189">
        <v>0</v>
      </c>
      <c r="G296" s="189">
        <v>0</v>
      </c>
      <c r="H296" s="189">
        <v>69306954.669999987</v>
      </c>
      <c r="I296" s="189">
        <v>0</v>
      </c>
      <c r="J296" s="189">
        <v>0</v>
      </c>
      <c r="K296" s="189">
        <v>0</v>
      </c>
      <c r="L296" s="189">
        <v>209126.69999999998</v>
      </c>
      <c r="M296" s="189">
        <v>0</v>
      </c>
      <c r="N296" s="189">
        <v>0</v>
      </c>
      <c r="O296" s="189">
        <f t="shared" si="4"/>
        <v>69516081.36999999</v>
      </c>
    </row>
    <row r="297" spans="1:15" x14ac:dyDescent="0.25">
      <c r="A297" s="221" t="s">
        <v>51</v>
      </c>
      <c r="B297" s="222" t="s">
        <v>22</v>
      </c>
      <c r="C297" s="186">
        <v>15491</v>
      </c>
      <c r="D297" s="187" t="s">
        <v>298</v>
      </c>
      <c r="E297" s="237">
        <v>81344387.554172575</v>
      </c>
      <c r="F297" s="189">
        <v>28814696.919999991</v>
      </c>
      <c r="G297" s="189">
        <v>0</v>
      </c>
      <c r="H297" s="189">
        <v>0</v>
      </c>
      <c r="I297" s="189">
        <v>71633300.429999992</v>
      </c>
      <c r="J297" s="189">
        <v>0</v>
      </c>
      <c r="K297" s="189">
        <v>0</v>
      </c>
      <c r="L297" s="189">
        <v>176128.62999999998</v>
      </c>
      <c r="M297" s="189">
        <v>0</v>
      </c>
      <c r="N297" s="189">
        <v>0</v>
      </c>
      <c r="O297" s="189">
        <f t="shared" si="4"/>
        <v>100624125.97999997</v>
      </c>
    </row>
    <row r="298" spans="1:15" x14ac:dyDescent="0.2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25">
      <c r="A299" s="221" t="s">
        <v>51</v>
      </c>
      <c r="B299" s="222" t="s">
        <v>22</v>
      </c>
      <c r="C299" s="186">
        <v>15500</v>
      </c>
      <c r="D299" s="187" t="s">
        <v>300</v>
      </c>
      <c r="E299" s="237">
        <v>58405.268128235126</v>
      </c>
      <c r="F299" s="189">
        <v>0</v>
      </c>
      <c r="G299" s="189">
        <v>0</v>
      </c>
      <c r="H299" s="189">
        <v>0</v>
      </c>
      <c r="I299" s="189">
        <v>0</v>
      </c>
      <c r="J299" s="189">
        <v>0</v>
      </c>
      <c r="K299" s="189">
        <v>0</v>
      </c>
      <c r="L299" s="189">
        <v>335983.66000000003</v>
      </c>
      <c r="M299" s="189">
        <v>0</v>
      </c>
      <c r="N299" s="189">
        <v>0</v>
      </c>
      <c r="O299" s="189">
        <f t="shared" si="4"/>
        <v>335983.66000000003</v>
      </c>
    </row>
    <row r="300" spans="1:15" x14ac:dyDescent="0.25">
      <c r="A300" s="221" t="s">
        <v>51</v>
      </c>
      <c r="B300" s="222" t="s">
        <v>22</v>
      </c>
      <c r="C300" s="186">
        <v>15507</v>
      </c>
      <c r="D300" s="187" t="s">
        <v>301</v>
      </c>
      <c r="E300" s="237">
        <v>93543932.918645352</v>
      </c>
      <c r="F300" s="189">
        <v>0</v>
      </c>
      <c r="G300" s="189">
        <v>0</v>
      </c>
      <c r="H300" s="189">
        <v>57755795.539999999</v>
      </c>
      <c r="I300" s="189">
        <v>0</v>
      </c>
      <c r="J300" s="189">
        <v>0</v>
      </c>
      <c r="K300" s="189">
        <v>0</v>
      </c>
      <c r="L300" s="189">
        <v>0</v>
      </c>
      <c r="M300" s="189">
        <v>0</v>
      </c>
      <c r="N300" s="189">
        <v>0</v>
      </c>
      <c r="O300" s="189">
        <f t="shared" si="4"/>
        <v>57755795.539999999</v>
      </c>
    </row>
    <row r="301" spans="1:15" x14ac:dyDescent="0.25">
      <c r="A301" s="255" t="s">
        <v>51</v>
      </c>
      <c r="B301" s="258" t="s">
        <v>22</v>
      </c>
      <c r="C301" s="256">
        <v>15511</v>
      </c>
      <c r="D301" s="259" t="s">
        <v>302</v>
      </c>
      <c r="E301" s="237">
        <v>0</v>
      </c>
      <c r="F301" s="189">
        <v>0</v>
      </c>
      <c r="G301" s="189">
        <v>0</v>
      </c>
      <c r="H301" s="189">
        <v>0</v>
      </c>
      <c r="I301" s="189">
        <v>0</v>
      </c>
      <c r="J301" s="189">
        <v>0</v>
      </c>
      <c r="K301" s="189">
        <v>0</v>
      </c>
      <c r="L301" s="189">
        <v>201139.59</v>
      </c>
      <c r="M301" s="189">
        <v>0</v>
      </c>
      <c r="N301" s="189">
        <v>0</v>
      </c>
      <c r="O301" s="264">
        <f t="shared" si="4"/>
        <v>201139.59</v>
      </c>
    </row>
    <row r="302" spans="1:15" x14ac:dyDescent="0.25">
      <c r="A302" s="255" t="s">
        <v>51</v>
      </c>
      <c r="B302" s="258" t="s">
        <v>22</v>
      </c>
      <c r="C302" s="256">
        <v>15514</v>
      </c>
      <c r="D302" s="259" t="s">
        <v>303</v>
      </c>
      <c r="E302" s="237">
        <v>173045.50308612414</v>
      </c>
      <c r="F302" s="189">
        <v>0</v>
      </c>
      <c r="G302" s="189">
        <v>0</v>
      </c>
      <c r="H302" s="189">
        <v>0</v>
      </c>
      <c r="I302" s="189">
        <v>6697.9</v>
      </c>
      <c r="J302" s="189">
        <v>0</v>
      </c>
      <c r="K302" s="189">
        <v>0</v>
      </c>
      <c r="L302" s="189">
        <v>24383.219999999998</v>
      </c>
      <c r="M302" s="189">
        <v>0</v>
      </c>
      <c r="N302" s="189">
        <v>85410.8</v>
      </c>
      <c r="O302" s="264">
        <f t="shared" si="4"/>
        <v>116491.92</v>
      </c>
    </row>
    <row r="303" spans="1:15" x14ac:dyDescent="0.25">
      <c r="A303" s="255" t="s">
        <v>51</v>
      </c>
      <c r="B303" s="258" t="s">
        <v>22</v>
      </c>
      <c r="C303" s="256">
        <v>15516</v>
      </c>
      <c r="D303" s="259" t="s">
        <v>304</v>
      </c>
      <c r="E303" s="237">
        <v>74001002.852341801</v>
      </c>
      <c r="F303" s="189">
        <v>0</v>
      </c>
      <c r="G303" s="189">
        <v>81376929.129999995</v>
      </c>
      <c r="H303" s="189">
        <v>0</v>
      </c>
      <c r="I303" s="189">
        <v>0</v>
      </c>
      <c r="J303" s="189">
        <v>0</v>
      </c>
      <c r="K303" s="189">
        <v>0</v>
      </c>
      <c r="L303" s="189">
        <v>27215158.240000006</v>
      </c>
      <c r="M303" s="189">
        <v>0</v>
      </c>
      <c r="N303" s="189">
        <v>0</v>
      </c>
      <c r="O303" s="264">
        <f t="shared" si="4"/>
        <v>108592087.37</v>
      </c>
    </row>
    <row r="304" spans="1:15" x14ac:dyDescent="0.2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25">
      <c r="A305" s="255" t="s">
        <v>51</v>
      </c>
      <c r="B305" s="258" t="s">
        <v>22</v>
      </c>
      <c r="C305" s="256">
        <v>15522</v>
      </c>
      <c r="D305" s="259" t="s">
        <v>306</v>
      </c>
      <c r="E305" s="237">
        <v>13165.979005114114</v>
      </c>
      <c r="F305" s="189">
        <v>0</v>
      </c>
      <c r="G305" s="189">
        <v>0</v>
      </c>
      <c r="H305" s="189">
        <v>0</v>
      </c>
      <c r="I305" s="189">
        <v>0</v>
      </c>
      <c r="J305" s="189">
        <v>0</v>
      </c>
      <c r="K305" s="189">
        <v>0</v>
      </c>
      <c r="L305" s="189">
        <v>3990.87</v>
      </c>
      <c r="M305" s="189">
        <v>0</v>
      </c>
      <c r="N305" s="189">
        <v>0</v>
      </c>
      <c r="O305" s="264">
        <f t="shared" si="4"/>
        <v>3990.87</v>
      </c>
    </row>
    <row r="306" spans="1:15" x14ac:dyDescent="0.25">
      <c r="A306" s="255" t="s">
        <v>51</v>
      </c>
      <c r="B306" s="258" t="s">
        <v>22</v>
      </c>
      <c r="C306" s="256">
        <v>15531</v>
      </c>
      <c r="D306" s="259" t="s">
        <v>307</v>
      </c>
      <c r="E306" s="237">
        <v>112720264.3874533</v>
      </c>
      <c r="F306" s="189">
        <v>0</v>
      </c>
      <c r="G306" s="189">
        <v>0</v>
      </c>
      <c r="H306" s="189">
        <v>69306954.629999995</v>
      </c>
      <c r="I306" s="189">
        <v>0</v>
      </c>
      <c r="J306" s="189">
        <v>0</v>
      </c>
      <c r="K306" s="189">
        <v>0</v>
      </c>
      <c r="L306" s="189">
        <v>2205019.44</v>
      </c>
      <c r="M306" s="189">
        <v>0</v>
      </c>
      <c r="N306" s="189">
        <v>0</v>
      </c>
      <c r="O306" s="264">
        <f t="shared" si="4"/>
        <v>71511974.069999993</v>
      </c>
    </row>
    <row r="307" spans="1:15" x14ac:dyDescent="0.2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25">
      <c r="A308" s="255" t="s">
        <v>51</v>
      </c>
      <c r="B308" s="258" t="s">
        <v>22</v>
      </c>
      <c r="C308" s="256">
        <v>15537</v>
      </c>
      <c r="D308" s="259" t="s">
        <v>309</v>
      </c>
      <c r="E308" s="237">
        <v>69484693.766483933</v>
      </c>
      <c r="F308" s="189">
        <v>0</v>
      </c>
      <c r="G308" s="189">
        <v>11648648.300000003</v>
      </c>
      <c r="H308" s="189">
        <v>0</v>
      </c>
      <c r="I308" s="189">
        <v>128652662.24000001</v>
      </c>
      <c r="J308" s="189">
        <v>0</v>
      </c>
      <c r="K308" s="189">
        <v>0</v>
      </c>
      <c r="L308" s="189">
        <v>2301767.2800000003</v>
      </c>
      <c r="M308" s="189">
        <v>0</v>
      </c>
      <c r="N308" s="189">
        <v>0</v>
      </c>
      <c r="O308" s="264">
        <f t="shared" si="4"/>
        <v>142603077.82000002</v>
      </c>
    </row>
    <row r="309" spans="1:15" x14ac:dyDescent="0.25">
      <c r="A309" s="255" t="s">
        <v>51</v>
      </c>
      <c r="B309" s="258" t="s">
        <v>22</v>
      </c>
      <c r="C309" s="256">
        <v>15542</v>
      </c>
      <c r="D309" s="259" t="s">
        <v>310</v>
      </c>
      <c r="E309" s="237">
        <v>3812742.046507285</v>
      </c>
      <c r="F309" s="189">
        <v>33095.050000000003</v>
      </c>
      <c r="G309" s="189">
        <v>256265.81</v>
      </c>
      <c r="H309" s="189">
        <v>0</v>
      </c>
      <c r="I309" s="189">
        <v>4213723.5600000005</v>
      </c>
      <c r="J309" s="189">
        <v>0</v>
      </c>
      <c r="K309" s="189">
        <v>0</v>
      </c>
      <c r="L309" s="189">
        <v>2796736.4000000004</v>
      </c>
      <c r="M309" s="189">
        <v>0</v>
      </c>
      <c r="N309" s="189">
        <v>0</v>
      </c>
      <c r="O309" s="264">
        <f t="shared" si="4"/>
        <v>7299820.8200000012</v>
      </c>
    </row>
    <row r="310" spans="1:15" x14ac:dyDescent="0.2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25">
      <c r="A311" s="221" t="s">
        <v>51</v>
      </c>
      <c r="B311" s="222" t="s">
        <v>22</v>
      </c>
      <c r="C311" s="186">
        <v>15572</v>
      </c>
      <c r="D311" s="187" t="s">
        <v>312</v>
      </c>
      <c r="E311" s="237">
        <v>15957808.405966204</v>
      </c>
      <c r="F311" s="189">
        <v>0</v>
      </c>
      <c r="G311" s="189">
        <v>0</v>
      </c>
      <c r="H311" s="189">
        <v>0</v>
      </c>
      <c r="I311" s="189">
        <v>0</v>
      </c>
      <c r="J311" s="189">
        <v>0</v>
      </c>
      <c r="K311" s="189">
        <v>0</v>
      </c>
      <c r="L311" s="189">
        <v>20993599.619999994</v>
      </c>
      <c r="M311" s="189">
        <v>0</v>
      </c>
      <c r="N311" s="189">
        <v>0</v>
      </c>
      <c r="O311" s="189">
        <f t="shared" si="4"/>
        <v>20993599.619999994</v>
      </c>
    </row>
    <row r="312" spans="1:15" x14ac:dyDescent="0.25">
      <c r="A312" s="221" t="s">
        <v>51</v>
      </c>
      <c r="B312" s="222" t="s">
        <v>22</v>
      </c>
      <c r="C312" s="186">
        <v>15580</v>
      </c>
      <c r="D312" s="187" t="s">
        <v>313</v>
      </c>
      <c r="E312" s="237">
        <v>112238195.77205107</v>
      </c>
      <c r="F312" s="189">
        <v>0</v>
      </c>
      <c r="G312" s="189">
        <v>0</v>
      </c>
      <c r="H312" s="189">
        <v>69306954.61999999</v>
      </c>
      <c r="I312" s="189">
        <v>0</v>
      </c>
      <c r="J312" s="189">
        <v>0</v>
      </c>
      <c r="K312" s="189">
        <v>0</v>
      </c>
      <c r="L312" s="189">
        <v>0</v>
      </c>
      <c r="M312" s="189">
        <v>0</v>
      </c>
      <c r="N312" s="189">
        <v>0</v>
      </c>
      <c r="O312" s="189">
        <f t="shared" si="4"/>
        <v>69306954.61999999</v>
      </c>
    </row>
    <row r="313" spans="1:15" x14ac:dyDescent="0.25">
      <c r="A313" s="221" t="s">
        <v>51</v>
      </c>
      <c r="B313" s="222" t="s">
        <v>22</v>
      </c>
      <c r="C313" s="186">
        <v>15599</v>
      </c>
      <c r="D313" s="187" t="s">
        <v>314</v>
      </c>
      <c r="E313" s="237">
        <v>99333.679044379911</v>
      </c>
      <c r="F313" s="189">
        <v>0</v>
      </c>
      <c r="G313" s="189">
        <v>0</v>
      </c>
      <c r="H313" s="189">
        <v>0</v>
      </c>
      <c r="I313" s="189">
        <v>0</v>
      </c>
      <c r="J313" s="189">
        <v>0</v>
      </c>
      <c r="K313" s="189">
        <v>0</v>
      </c>
      <c r="L313" s="189">
        <v>137977.78</v>
      </c>
      <c r="M313" s="189">
        <v>0</v>
      </c>
      <c r="N313" s="189">
        <v>0</v>
      </c>
      <c r="O313" s="189">
        <f t="shared" si="4"/>
        <v>137977.78</v>
      </c>
    </row>
    <row r="314" spans="1:15" x14ac:dyDescent="0.25">
      <c r="A314" s="221" t="s">
        <v>51</v>
      </c>
      <c r="B314" s="222" t="s">
        <v>22</v>
      </c>
      <c r="C314" s="186">
        <v>15600</v>
      </c>
      <c r="D314" s="187" t="s">
        <v>315</v>
      </c>
      <c r="E314" s="237">
        <v>100194330.0381715</v>
      </c>
      <c r="F314" s="189">
        <v>0</v>
      </c>
      <c r="G314" s="189">
        <v>250130251.20000005</v>
      </c>
      <c r="H314" s="189">
        <v>0</v>
      </c>
      <c r="I314" s="189">
        <v>0</v>
      </c>
      <c r="J314" s="189">
        <v>0</v>
      </c>
      <c r="K314" s="189">
        <v>0</v>
      </c>
      <c r="L314" s="189">
        <v>2695</v>
      </c>
      <c r="M314" s="189">
        <v>0</v>
      </c>
      <c r="N314" s="189">
        <v>0</v>
      </c>
      <c r="O314" s="189">
        <f t="shared" si="4"/>
        <v>250132946.20000005</v>
      </c>
    </row>
    <row r="315" spans="1:15" x14ac:dyDescent="0.25">
      <c r="A315" s="221" t="s">
        <v>51</v>
      </c>
      <c r="B315" s="222" t="s">
        <v>22</v>
      </c>
      <c r="C315" s="186">
        <v>15621</v>
      </c>
      <c r="D315" s="187" t="s">
        <v>316</v>
      </c>
      <c r="E315" s="237">
        <v>102696.73338374132</v>
      </c>
      <c r="F315" s="189">
        <v>6173.51</v>
      </c>
      <c r="G315" s="189">
        <v>0</v>
      </c>
      <c r="H315" s="189">
        <v>0</v>
      </c>
      <c r="I315" s="189">
        <v>0</v>
      </c>
      <c r="J315" s="189">
        <v>0</v>
      </c>
      <c r="K315" s="189">
        <v>0</v>
      </c>
      <c r="L315" s="189">
        <v>204914.25999999998</v>
      </c>
      <c r="M315" s="189">
        <v>0</v>
      </c>
      <c r="N315" s="189">
        <v>0</v>
      </c>
      <c r="O315" s="189">
        <f t="shared" si="4"/>
        <v>211087.77</v>
      </c>
    </row>
    <row r="316" spans="1:15" x14ac:dyDescent="0.25">
      <c r="A316" s="221" t="s">
        <v>51</v>
      </c>
      <c r="B316" s="222" t="s">
        <v>22</v>
      </c>
      <c r="C316" s="186">
        <v>15632</v>
      </c>
      <c r="D316" s="187" t="s">
        <v>317</v>
      </c>
      <c r="E316" s="237">
        <v>3431820.320240661</v>
      </c>
      <c r="F316" s="189">
        <v>0</v>
      </c>
      <c r="G316" s="189">
        <v>34764062.619999997</v>
      </c>
      <c r="H316" s="189">
        <v>0</v>
      </c>
      <c r="I316" s="189">
        <v>0</v>
      </c>
      <c r="J316" s="189">
        <v>0</v>
      </c>
      <c r="K316" s="189">
        <v>0</v>
      </c>
      <c r="L316" s="189">
        <v>0</v>
      </c>
      <c r="M316" s="189">
        <v>0</v>
      </c>
      <c r="N316" s="189">
        <v>0</v>
      </c>
      <c r="O316" s="189">
        <f t="shared" si="4"/>
        <v>34764062.619999997</v>
      </c>
    </row>
    <row r="317" spans="1:15" x14ac:dyDescent="0.25">
      <c r="A317" s="221" t="s">
        <v>51</v>
      </c>
      <c r="B317" s="222" t="s">
        <v>22</v>
      </c>
      <c r="C317" s="186">
        <v>15638</v>
      </c>
      <c r="D317" s="187" t="s">
        <v>318</v>
      </c>
      <c r="E317" s="237">
        <v>2153.3696839181939</v>
      </c>
      <c r="F317" s="189">
        <v>0</v>
      </c>
      <c r="G317" s="189">
        <v>0</v>
      </c>
      <c r="H317" s="189">
        <v>0</v>
      </c>
      <c r="I317" s="189">
        <v>0</v>
      </c>
      <c r="J317" s="189">
        <v>0</v>
      </c>
      <c r="K317" s="189">
        <v>0</v>
      </c>
      <c r="L317" s="189">
        <v>111602.04</v>
      </c>
      <c r="M317" s="189">
        <v>0</v>
      </c>
      <c r="N317" s="189">
        <v>0</v>
      </c>
      <c r="O317" s="189">
        <f t="shared" si="4"/>
        <v>111602.04</v>
      </c>
    </row>
    <row r="318" spans="1:15" x14ac:dyDescent="0.25">
      <c r="A318" s="221" t="s">
        <v>51</v>
      </c>
      <c r="B318" s="222" t="s">
        <v>22</v>
      </c>
      <c r="C318" s="186">
        <v>15646</v>
      </c>
      <c r="D318" s="187" t="s">
        <v>319</v>
      </c>
      <c r="E318" s="237">
        <v>209465066.7924017</v>
      </c>
      <c r="F318" s="189">
        <v>0</v>
      </c>
      <c r="G318" s="189">
        <v>525897477.87999994</v>
      </c>
      <c r="H318" s="189">
        <v>0</v>
      </c>
      <c r="I318" s="189">
        <v>0</v>
      </c>
      <c r="J318" s="189">
        <v>0</v>
      </c>
      <c r="K318" s="189">
        <v>0</v>
      </c>
      <c r="L318" s="189">
        <v>6859054.7999999998</v>
      </c>
      <c r="M318" s="189">
        <v>0</v>
      </c>
      <c r="N318" s="189">
        <v>0</v>
      </c>
      <c r="O318" s="189">
        <f t="shared" si="4"/>
        <v>532756532.67999995</v>
      </c>
    </row>
    <row r="319" spans="1:15" x14ac:dyDescent="0.2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2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25">
      <c r="A321" s="255" t="s">
        <v>51</v>
      </c>
      <c r="B321" s="258" t="s">
        <v>22</v>
      </c>
      <c r="C321" s="256">
        <v>15667</v>
      </c>
      <c r="D321" s="259" t="s">
        <v>322</v>
      </c>
      <c r="E321" s="237">
        <v>46411.234100617905</v>
      </c>
      <c r="F321" s="189">
        <v>0</v>
      </c>
      <c r="G321" s="189">
        <v>0</v>
      </c>
      <c r="H321" s="189">
        <v>0</v>
      </c>
      <c r="I321" s="189">
        <v>0</v>
      </c>
      <c r="J321" s="189">
        <v>0</v>
      </c>
      <c r="K321" s="189">
        <v>0</v>
      </c>
      <c r="L321" s="189">
        <v>3908571.13</v>
      </c>
      <c r="M321" s="189">
        <v>0</v>
      </c>
      <c r="N321" s="189">
        <v>0</v>
      </c>
      <c r="O321" s="264">
        <f t="shared" si="4"/>
        <v>3908571.13</v>
      </c>
    </row>
    <row r="322" spans="1:15" x14ac:dyDescent="0.25">
      <c r="A322" s="255" t="s">
        <v>51</v>
      </c>
      <c r="B322" s="258" t="s">
        <v>22</v>
      </c>
      <c r="C322" s="256">
        <v>15673</v>
      </c>
      <c r="D322" s="259" t="s">
        <v>323</v>
      </c>
      <c r="E322" s="237">
        <v>17475739.972366855</v>
      </c>
      <c r="F322" s="189">
        <v>0</v>
      </c>
      <c r="G322" s="189">
        <v>67711997.320000008</v>
      </c>
      <c r="H322" s="189">
        <v>0</v>
      </c>
      <c r="I322" s="189">
        <v>0</v>
      </c>
      <c r="J322" s="189">
        <v>0</v>
      </c>
      <c r="K322" s="189">
        <v>0</v>
      </c>
      <c r="L322" s="189">
        <v>0</v>
      </c>
      <c r="M322" s="189">
        <v>0</v>
      </c>
      <c r="N322" s="189">
        <v>0</v>
      </c>
      <c r="O322" s="264">
        <f t="shared" si="4"/>
        <v>67711997.320000008</v>
      </c>
    </row>
    <row r="323" spans="1:15" x14ac:dyDescent="0.2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25">
      <c r="A324" s="255" t="s">
        <v>51</v>
      </c>
      <c r="B324" s="258" t="s">
        <v>22</v>
      </c>
      <c r="C324" s="256">
        <v>15681</v>
      </c>
      <c r="D324" s="259" t="s">
        <v>325</v>
      </c>
      <c r="E324" s="237">
        <v>112238195.77205107</v>
      </c>
      <c r="F324" s="189">
        <v>0</v>
      </c>
      <c r="G324" s="189">
        <v>0</v>
      </c>
      <c r="H324" s="189">
        <v>69306954.61999999</v>
      </c>
      <c r="I324" s="189">
        <v>0</v>
      </c>
      <c r="J324" s="189">
        <v>0</v>
      </c>
      <c r="K324" s="189">
        <v>0</v>
      </c>
      <c r="L324" s="189">
        <v>0</v>
      </c>
      <c r="M324" s="189">
        <v>0</v>
      </c>
      <c r="N324" s="189">
        <v>0</v>
      </c>
      <c r="O324" s="264">
        <f t="shared" si="4"/>
        <v>69306954.61999999</v>
      </c>
    </row>
    <row r="325" spans="1:15" x14ac:dyDescent="0.2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25">
      <c r="A326" s="255" t="s">
        <v>51</v>
      </c>
      <c r="B326" s="258" t="s">
        <v>22</v>
      </c>
      <c r="C326" s="256">
        <v>15690</v>
      </c>
      <c r="D326" s="259" t="s">
        <v>327</v>
      </c>
      <c r="E326" s="237">
        <v>31077.377537292785</v>
      </c>
      <c r="F326" s="189">
        <v>0</v>
      </c>
      <c r="G326" s="189">
        <v>0</v>
      </c>
      <c r="H326" s="189">
        <v>0</v>
      </c>
      <c r="I326" s="189">
        <v>0</v>
      </c>
      <c r="J326" s="189">
        <v>0</v>
      </c>
      <c r="K326" s="189">
        <v>0</v>
      </c>
      <c r="L326" s="189">
        <v>82785.36</v>
      </c>
      <c r="M326" s="189">
        <v>0</v>
      </c>
      <c r="N326" s="189">
        <v>0</v>
      </c>
      <c r="O326" s="264">
        <f t="shared" si="4"/>
        <v>82785.36</v>
      </c>
    </row>
    <row r="327" spans="1:15" x14ac:dyDescent="0.25">
      <c r="A327" s="255" t="s">
        <v>51</v>
      </c>
      <c r="B327" s="258" t="s">
        <v>22</v>
      </c>
      <c r="C327" s="256">
        <v>15693</v>
      </c>
      <c r="D327" s="259" t="s">
        <v>328</v>
      </c>
      <c r="E327" s="237">
        <v>28618.285426132126</v>
      </c>
      <c r="F327" s="189">
        <v>0</v>
      </c>
      <c r="G327" s="189">
        <v>0</v>
      </c>
      <c r="H327" s="189">
        <v>0</v>
      </c>
      <c r="I327" s="189">
        <v>0</v>
      </c>
      <c r="J327" s="189">
        <v>0</v>
      </c>
      <c r="K327" s="189">
        <v>0</v>
      </c>
      <c r="L327" s="189">
        <v>114395.03000000003</v>
      </c>
      <c r="M327" s="189">
        <v>0</v>
      </c>
      <c r="N327" s="189">
        <v>0</v>
      </c>
      <c r="O327" s="264">
        <f t="shared" si="4"/>
        <v>114395.03000000003</v>
      </c>
    </row>
    <row r="328" spans="1:15" x14ac:dyDescent="0.2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25">
      <c r="A329" s="255" t="s">
        <v>51</v>
      </c>
      <c r="B329" s="258" t="s">
        <v>22</v>
      </c>
      <c r="C329" s="256">
        <v>15720</v>
      </c>
      <c r="D329" s="259" t="s">
        <v>330</v>
      </c>
      <c r="E329" s="237">
        <v>5938787.3027554415</v>
      </c>
      <c r="F329" s="189">
        <v>0</v>
      </c>
      <c r="G329" s="189">
        <v>33062816.870000001</v>
      </c>
      <c r="H329" s="189">
        <v>0</v>
      </c>
      <c r="I329" s="189">
        <v>4213723.5600000005</v>
      </c>
      <c r="J329" s="189">
        <v>0</v>
      </c>
      <c r="K329" s="189">
        <v>0</v>
      </c>
      <c r="L329" s="189">
        <v>0</v>
      </c>
      <c r="M329" s="189">
        <v>0</v>
      </c>
      <c r="N329" s="189">
        <v>0</v>
      </c>
      <c r="O329" s="264">
        <f t="shared" si="4"/>
        <v>37276540.43</v>
      </c>
    </row>
    <row r="330" spans="1:15" x14ac:dyDescent="0.25">
      <c r="A330" s="255" t="s">
        <v>51</v>
      </c>
      <c r="B330" s="258" t="s">
        <v>22</v>
      </c>
      <c r="C330" s="256">
        <v>15723</v>
      </c>
      <c r="D330" s="259" t="s">
        <v>331</v>
      </c>
      <c r="E330" s="237">
        <v>40143104.216214724</v>
      </c>
      <c r="F330" s="189">
        <v>0</v>
      </c>
      <c r="G330" s="189">
        <v>163978220.84999993</v>
      </c>
      <c r="H330" s="189">
        <v>0</v>
      </c>
      <c r="I330" s="189">
        <v>4213723.5600000005</v>
      </c>
      <c r="J330" s="189">
        <v>0</v>
      </c>
      <c r="K330" s="189">
        <v>0</v>
      </c>
      <c r="L330" s="189">
        <v>0</v>
      </c>
      <c r="M330" s="189">
        <v>0</v>
      </c>
      <c r="N330" s="189">
        <v>0</v>
      </c>
      <c r="O330" s="264">
        <f t="shared" si="4"/>
        <v>168191944.40999994</v>
      </c>
    </row>
    <row r="331" spans="1:15" x14ac:dyDescent="0.2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25">
      <c r="A332" s="221" t="s">
        <v>51</v>
      </c>
      <c r="B332" s="222" t="s">
        <v>22</v>
      </c>
      <c r="C332" s="186">
        <v>15753</v>
      </c>
      <c r="D332" s="187" t="s">
        <v>333</v>
      </c>
      <c r="E332" s="237">
        <v>1903046.3409086468</v>
      </c>
      <c r="F332" s="189">
        <v>0</v>
      </c>
      <c r="G332" s="189">
        <v>0</v>
      </c>
      <c r="H332" s="189">
        <v>0</v>
      </c>
      <c r="I332" s="189">
        <v>0</v>
      </c>
      <c r="J332" s="189">
        <v>0</v>
      </c>
      <c r="K332" s="189">
        <v>0</v>
      </c>
      <c r="L332" s="189">
        <v>77137.97</v>
      </c>
      <c r="M332" s="189">
        <v>0</v>
      </c>
      <c r="N332" s="189">
        <v>0</v>
      </c>
      <c r="O332" s="189">
        <f t="shared" ref="O332:O395" si="5">SUM(F332:N332)</f>
        <v>77137.97</v>
      </c>
    </row>
    <row r="333" spans="1:15" x14ac:dyDescent="0.25">
      <c r="A333" s="221" t="s">
        <v>51</v>
      </c>
      <c r="B333" s="222" t="s">
        <v>22</v>
      </c>
      <c r="C333" s="186">
        <v>15755</v>
      </c>
      <c r="D333" s="187" t="s">
        <v>334</v>
      </c>
      <c r="E333" s="237">
        <v>173988576.44365177</v>
      </c>
      <c r="F333" s="189">
        <v>0</v>
      </c>
      <c r="G333" s="189">
        <v>441083849.97000009</v>
      </c>
      <c r="H333" s="189">
        <v>0</v>
      </c>
      <c r="I333" s="189">
        <v>0</v>
      </c>
      <c r="J333" s="189">
        <v>0</v>
      </c>
      <c r="K333" s="189">
        <v>0</v>
      </c>
      <c r="L333" s="189">
        <v>0</v>
      </c>
      <c r="M333" s="189">
        <v>0</v>
      </c>
      <c r="N333" s="189">
        <v>0</v>
      </c>
      <c r="O333" s="189">
        <f t="shared" si="5"/>
        <v>441083849.97000009</v>
      </c>
    </row>
    <row r="334" spans="1:15" x14ac:dyDescent="0.25">
      <c r="A334" s="221" t="s">
        <v>51</v>
      </c>
      <c r="B334" s="222" t="s">
        <v>22</v>
      </c>
      <c r="C334" s="186">
        <v>15757</v>
      </c>
      <c r="D334" s="187" t="s">
        <v>335</v>
      </c>
      <c r="E334" s="237">
        <v>173174641.29741573</v>
      </c>
      <c r="F334" s="189">
        <v>0</v>
      </c>
      <c r="G334" s="189">
        <v>461187182.20000023</v>
      </c>
      <c r="H334" s="189">
        <v>0</v>
      </c>
      <c r="I334" s="189">
        <v>0</v>
      </c>
      <c r="J334" s="189">
        <v>0</v>
      </c>
      <c r="K334" s="189">
        <v>0</v>
      </c>
      <c r="L334" s="189">
        <v>0</v>
      </c>
      <c r="M334" s="189">
        <v>0</v>
      </c>
      <c r="N334" s="189">
        <v>0</v>
      </c>
      <c r="O334" s="189">
        <f t="shared" si="5"/>
        <v>461187182.20000023</v>
      </c>
    </row>
    <row r="335" spans="1:15" x14ac:dyDescent="0.25">
      <c r="A335" s="221" t="s">
        <v>51</v>
      </c>
      <c r="B335" s="222" t="s">
        <v>22</v>
      </c>
      <c r="C335" s="186">
        <v>15759</v>
      </c>
      <c r="D335" s="187" t="s">
        <v>336</v>
      </c>
      <c r="E335" s="237">
        <v>132438945.45812193</v>
      </c>
      <c r="F335" s="189">
        <v>0</v>
      </c>
      <c r="G335" s="189">
        <v>83770655.859999985</v>
      </c>
      <c r="H335" s="189">
        <v>0</v>
      </c>
      <c r="I335" s="189">
        <v>71633300.429999992</v>
      </c>
      <c r="J335" s="189">
        <v>0</v>
      </c>
      <c r="K335" s="189">
        <v>0</v>
      </c>
      <c r="L335" s="189">
        <v>20936200.110000003</v>
      </c>
      <c r="M335" s="189">
        <v>0</v>
      </c>
      <c r="N335" s="189">
        <v>0</v>
      </c>
      <c r="O335" s="189">
        <f t="shared" si="5"/>
        <v>176340156.39999998</v>
      </c>
    </row>
    <row r="336" spans="1:15" x14ac:dyDescent="0.25">
      <c r="A336" s="221" t="s">
        <v>51</v>
      </c>
      <c r="B336" s="222" t="s">
        <v>22</v>
      </c>
      <c r="C336" s="186">
        <v>15761</v>
      </c>
      <c r="D336" s="187" t="s">
        <v>337</v>
      </c>
      <c r="E336" s="237">
        <v>56182831.663702652</v>
      </c>
      <c r="F336" s="189">
        <v>0</v>
      </c>
      <c r="G336" s="189">
        <v>0</v>
      </c>
      <c r="H336" s="189">
        <v>34653477.32</v>
      </c>
      <c r="I336" s="189">
        <v>0</v>
      </c>
      <c r="J336" s="189">
        <v>0</v>
      </c>
      <c r="K336" s="189">
        <v>0</v>
      </c>
      <c r="L336" s="189">
        <v>2141415.14</v>
      </c>
      <c r="M336" s="189">
        <v>0</v>
      </c>
      <c r="N336" s="189">
        <v>0</v>
      </c>
      <c r="O336" s="189">
        <f t="shared" si="5"/>
        <v>36794892.460000001</v>
      </c>
    </row>
    <row r="337" spans="1:15" x14ac:dyDescent="0.25">
      <c r="A337" s="221" t="s">
        <v>51</v>
      </c>
      <c r="B337" s="222" t="s">
        <v>22</v>
      </c>
      <c r="C337" s="186">
        <v>15762</v>
      </c>
      <c r="D337" s="187" t="s">
        <v>338</v>
      </c>
      <c r="E337" s="237">
        <v>22158.280340432495</v>
      </c>
      <c r="F337" s="189">
        <v>0</v>
      </c>
      <c r="G337" s="189">
        <v>0</v>
      </c>
      <c r="H337" s="189">
        <v>0</v>
      </c>
      <c r="I337" s="189">
        <v>0</v>
      </c>
      <c r="J337" s="189">
        <v>0</v>
      </c>
      <c r="K337" s="189">
        <v>0</v>
      </c>
      <c r="L337" s="189">
        <v>300238.95999999996</v>
      </c>
      <c r="M337" s="189">
        <v>0</v>
      </c>
      <c r="N337" s="189">
        <v>0</v>
      </c>
      <c r="O337" s="189">
        <f t="shared" si="5"/>
        <v>300238.95999999996</v>
      </c>
    </row>
    <row r="338" spans="1:15" x14ac:dyDescent="0.25">
      <c r="A338" s="221" t="s">
        <v>51</v>
      </c>
      <c r="B338" s="222" t="s">
        <v>22</v>
      </c>
      <c r="C338" s="186">
        <v>15763</v>
      </c>
      <c r="D338" s="187" t="s">
        <v>339</v>
      </c>
      <c r="E338" s="237">
        <v>389808.90555489657</v>
      </c>
      <c r="F338" s="189">
        <v>0</v>
      </c>
      <c r="G338" s="189">
        <v>112939.94</v>
      </c>
      <c r="H338" s="189">
        <v>0</v>
      </c>
      <c r="I338" s="189">
        <v>0</v>
      </c>
      <c r="J338" s="189">
        <v>0</v>
      </c>
      <c r="K338" s="189">
        <v>0</v>
      </c>
      <c r="L338" s="189">
        <v>2059141.73</v>
      </c>
      <c r="M338" s="189">
        <v>0</v>
      </c>
      <c r="N338" s="189">
        <v>0</v>
      </c>
      <c r="O338" s="189">
        <f t="shared" si="5"/>
        <v>2172081.67</v>
      </c>
    </row>
    <row r="339" spans="1:15" x14ac:dyDescent="0.25">
      <c r="A339" s="221" t="s">
        <v>51</v>
      </c>
      <c r="B339" s="222" t="s">
        <v>22</v>
      </c>
      <c r="C339" s="186">
        <v>15764</v>
      </c>
      <c r="D339" s="187" t="s">
        <v>340</v>
      </c>
      <c r="E339" s="237">
        <v>176912.38187853107</v>
      </c>
      <c r="F339" s="189">
        <v>0</v>
      </c>
      <c r="G339" s="189">
        <v>0</v>
      </c>
      <c r="H339" s="189">
        <v>0</v>
      </c>
      <c r="I339" s="189">
        <v>0</v>
      </c>
      <c r="J339" s="189">
        <v>0</v>
      </c>
      <c r="K339" s="189">
        <v>0</v>
      </c>
      <c r="L339" s="189">
        <v>117990.46</v>
      </c>
      <c r="M339" s="189">
        <v>0</v>
      </c>
      <c r="N339" s="189">
        <v>0</v>
      </c>
      <c r="O339" s="189">
        <f t="shared" si="5"/>
        <v>117990.46</v>
      </c>
    </row>
    <row r="340" spans="1:15" x14ac:dyDescent="0.25">
      <c r="A340" s="221" t="s">
        <v>51</v>
      </c>
      <c r="B340" s="222" t="s">
        <v>22</v>
      </c>
      <c r="C340" s="186">
        <v>15774</v>
      </c>
      <c r="D340" s="187" t="s">
        <v>341</v>
      </c>
      <c r="E340" s="237">
        <v>254978.2628931849</v>
      </c>
      <c r="F340" s="189">
        <v>0</v>
      </c>
      <c r="G340" s="189">
        <v>803394.52</v>
      </c>
      <c r="H340" s="189">
        <v>0</v>
      </c>
      <c r="I340" s="189">
        <v>0</v>
      </c>
      <c r="J340" s="189">
        <v>0</v>
      </c>
      <c r="K340" s="189">
        <v>0</v>
      </c>
      <c r="L340" s="189">
        <v>0</v>
      </c>
      <c r="M340" s="189">
        <v>0</v>
      </c>
      <c r="N340" s="189">
        <v>0</v>
      </c>
      <c r="O340" s="189">
        <f t="shared" si="5"/>
        <v>803394.52</v>
      </c>
    </row>
    <row r="341" spans="1:15" x14ac:dyDescent="0.2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25">
      <c r="A342" s="255" t="s">
        <v>51</v>
      </c>
      <c r="B342" s="258" t="s">
        <v>22</v>
      </c>
      <c r="C342" s="256">
        <v>15778</v>
      </c>
      <c r="D342" s="259" t="s">
        <v>343</v>
      </c>
      <c r="E342" s="237">
        <v>44258.790209665211</v>
      </c>
      <c r="F342" s="189">
        <v>0</v>
      </c>
      <c r="G342" s="189">
        <v>0</v>
      </c>
      <c r="H342" s="189">
        <v>0</v>
      </c>
      <c r="I342" s="189">
        <v>0</v>
      </c>
      <c r="J342" s="189">
        <v>0</v>
      </c>
      <c r="K342" s="189">
        <v>0</v>
      </c>
      <c r="L342" s="189">
        <v>302207.18</v>
      </c>
      <c r="M342" s="189">
        <v>0</v>
      </c>
      <c r="N342" s="189">
        <v>0</v>
      </c>
      <c r="O342" s="264">
        <f t="shared" si="5"/>
        <v>302207.18</v>
      </c>
    </row>
    <row r="343" spans="1:15" x14ac:dyDescent="0.25">
      <c r="A343" s="255" t="s">
        <v>51</v>
      </c>
      <c r="B343" s="258" t="s">
        <v>22</v>
      </c>
      <c r="C343" s="256">
        <v>15790</v>
      </c>
      <c r="D343" s="259" t="s">
        <v>344</v>
      </c>
      <c r="E343" s="237">
        <v>73536431.756868064</v>
      </c>
      <c r="F343" s="189">
        <v>0</v>
      </c>
      <c r="G343" s="189">
        <v>96301483.480000019</v>
      </c>
      <c r="H343" s="189">
        <v>0</v>
      </c>
      <c r="I343" s="189">
        <v>4213723.5600000005</v>
      </c>
      <c r="J343" s="189">
        <v>0</v>
      </c>
      <c r="K343" s="189">
        <v>0</v>
      </c>
      <c r="L343" s="189">
        <v>516828.69</v>
      </c>
      <c r="M343" s="189">
        <v>0</v>
      </c>
      <c r="N343" s="189">
        <v>0</v>
      </c>
      <c r="O343" s="264">
        <f t="shared" si="5"/>
        <v>101032035.73000002</v>
      </c>
    </row>
    <row r="344" spans="1:15" x14ac:dyDescent="0.2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2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25">
      <c r="A346" s="255" t="s">
        <v>51</v>
      </c>
      <c r="B346" s="258" t="s">
        <v>22</v>
      </c>
      <c r="C346" s="256">
        <v>15806</v>
      </c>
      <c r="D346" s="259" t="s">
        <v>347</v>
      </c>
      <c r="E346" s="237">
        <v>38402796.307437807</v>
      </c>
      <c r="F346" s="189">
        <v>24983172.949999996</v>
      </c>
      <c r="G346" s="189">
        <v>0</v>
      </c>
      <c r="H346" s="189">
        <v>0</v>
      </c>
      <c r="I346" s="189">
        <v>4213723.5600000005</v>
      </c>
      <c r="J346" s="189">
        <v>0</v>
      </c>
      <c r="K346" s="189">
        <v>0</v>
      </c>
      <c r="L346" s="189">
        <v>0</v>
      </c>
      <c r="M346" s="189">
        <v>0</v>
      </c>
      <c r="N346" s="189">
        <v>0</v>
      </c>
      <c r="O346" s="264">
        <f t="shared" si="5"/>
        <v>29196896.509999998</v>
      </c>
    </row>
    <row r="347" spans="1:15" x14ac:dyDescent="0.2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2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2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2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25">
      <c r="A351" s="221" t="s">
        <v>51</v>
      </c>
      <c r="B351" s="222" t="s">
        <v>22</v>
      </c>
      <c r="C351" s="186">
        <v>15820</v>
      </c>
      <c r="D351" s="187" t="s">
        <v>352</v>
      </c>
      <c r="E351" s="237">
        <v>68042251.948329046</v>
      </c>
      <c r="F351" s="189">
        <v>0</v>
      </c>
      <c r="G351" s="189">
        <v>81538243.469999984</v>
      </c>
      <c r="H351" s="189">
        <v>0</v>
      </c>
      <c r="I351" s="189">
        <v>4213723.5600000005</v>
      </c>
      <c r="J351" s="189">
        <v>0</v>
      </c>
      <c r="K351" s="189">
        <v>0</v>
      </c>
      <c r="L351" s="189">
        <v>449721.10000000003</v>
      </c>
      <c r="M351" s="189">
        <v>0</v>
      </c>
      <c r="N351" s="189">
        <v>0</v>
      </c>
      <c r="O351" s="189">
        <f t="shared" si="5"/>
        <v>86201688.12999998</v>
      </c>
    </row>
    <row r="352" spans="1:15" x14ac:dyDescent="0.25">
      <c r="A352" s="221" t="s">
        <v>51</v>
      </c>
      <c r="B352" s="222" t="s">
        <v>22</v>
      </c>
      <c r="C352" s="186">
        <v>15822</v>
      </c>
      <c r="D352" s="187" t="s">
        <v>353</v>
      </c>
      <c r="E352" s="237">
        <v>114073.40707554467</v>
      </c>
      <c r="F352" s="189">
        <v>0</v>
      </c>
      <c r="G352" s="189">
        <v>0</v>
      </c>
      <c r="H352" s="189">
        <v>0</v>
      </c>
      <c r="I352" s="189">
        <v>0</v>
      </c>
      <c r="J352" s="189">
        <v>0</v>
      </c>
      <c r="K352" s="189">
        <v>0</v>
      </c>
      <c r="L352" s="189">
        <v>96651.799999999988</v>
      </c>
      <c r="M352" s="189">
        <v>0</v>
      </c>
      <c r="N352" s="189">
        <v>0</v>
      </c>
      <c r="O352" s="189">
        <f t="shared" si="5"/>
        <v>96651.799999999988</v>
      </c>
    </row>
    <row r="353" spans="1:15" x14ac:dyDescent="0.25">
      <c r="A353" s="221" t="s">
        <v>51</v>
      </c>
      <c r="B353" s="222" t="s">
        <v>22</v>
      </c>
      <c r="C353" s="186">
        <v>15832</v>
      </c>
      <c r="D353" s="187" t="s">
        <v>354</v>
      </c>
      <c r="E353" s="237">
        <v>56119099.36144793</v>
      </c>
      <c r="F353" s="189">
        <v>0</v>
      </c>
      <c r="G353" s="189">
        <v>0</v>
      </c>
      <c r="H353" s="189">
        <v>34653477.32</v>
      </c>
      <c r="I353" s="189">
        <v>0</v>
      </c>
      <c r="J353" s="189">
        <v>0</v>
      </c>
      <c r="K353" s="189">
        <v>0</v>
      </c>
      <c r="L353" s="189">
        <v>0</v>
      </c>
      <c r="M353" s="189">
        <v>0</v>
      </c>
      <c r="N353" s="189">
        <v>0</v>
      </c>
      <c r="O353" s="189">
        <f t="shared" si="5"/>
        <v>34653477.32</v>
      </c>
    </row>
    <row r="354" spans="1:15" x14ac:dyDescent="0.25">
      <c r="A354" s="221" t="s">
        <v>51</v>
      </c>
      <c r="B354" s="222" t="s">
        <v>22</v>
      </c>
      <c r="C354" s="186">
        <v>15835</v>
      </c>
      <c r="D354" s="187" t="s">
        <v>355</v>
      </c>
      <c r="E354" s="237">
        <v>305676.01221746864</v>
      </c>
      <c r="F354" s="189">
        <v>0</v>
      </c>
      <c r="G354" s="189">
        <v>0</v>
      </c>
      <c r="H354" s="189">
        <v>0</v>
      </c>
      <c r="I354" s="189">
        <v>0</v>
      </c>
      <c r="J354" s="189">
        <v>0</v>
      </c>
      <c r="K354" s="189">
        <v>0</v>
      </c>
      <c r="L354" s="189">
        <v>83924.19</v>
      </c>
      <c r="M354" s="189">
        <v>0</v>
      </c>
      <c r="N354" s="189">
        <v>0</v>
      </c>
      <c r="O354" s="189">
        <f t="shared" si="5"/>
        <v>83924.19</v>
      </c>
    </row>
    <row r="355" spans="1:15" x14ac:dyDescent="0.25">
      <c r="A355" s="221" t="s">
        <v>51</v>
      </c>
      <c r="B355" s="222" t="s">
        <v>22</v>
      </c>
      <c r="C355" s="186">
        <v>15837</v>
      </c>
      <c r="D355" s="187" t="s">
        <v>356</v>
      </c>
      <c r="E355" s="237">
        <v>5806542.9219176229</v>
      </c>
      <c r="F355" s="189">
        <v>0</v>
      </c>
      <c r="G355" s="189">
        <v>16278808.219999997</v>
      </c>
      <c r="H355" s="189">
        <v>0</v>
      </c>
      <c r="I355" s="189">
        <v>0</v>
      </c>
      <c r="J355" s="189">
        <v>0</v>
      </c>
      <c r="K355" s="189">
        <v>0</v>
      </c>
      <c r="L355" s="189">
        <v>29905.520000000004</v>
      </c>
      <c r="M355" s="189">
        <v>0</v>
      </c>
      <c r="N355" s="189">
        <v>0</v>
      </c>
      <c r="O355" s="189">
        <f t="shared" si="5"/>
        <v>16308713.739999996</v>
      </c>
    </row>
    <row r="356" spans="1:15" x14ac:dyDescent="0.2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25">
      <c r="A357" s="221" t="s">
        <v>51</v>
      </c>
      <c r="B357" s="222" t="s">
        <v>22</v>
      </c>
      <c r="C357" s="186">
        <v>15842</v>
      </c>
      <c r="D357" s="187" t="s">
        <v>358</v>
      </c>
      <c r="E357" s="237">
        <v>1406793.498885531</v>
      </c>
      <c r="F357" s="189">
        <v>0</v>
      </c>
      <c r="G357" s="189">
        <v>10727633.609999999</v>
      </c>
      <c r="H357" s="189">
        <v>0</v>
      </c>
      <c r="I357" s="189">
        <v>0</v>
      </c>
      <c r="J357" s="189">
        <v>0</v>
      </c>
      <c r="K357" s="189">
        <v>0</v>
      </c>
      <c r="L357" s="189">
        <v>0</v>
      </c>
      <c r="M357" s="189">
        <v>0</v>
      </c>
      <c r="N357" s="189">
        <v>0</v>
      </c>
      <c r="O357" s="189">
        <f t="shared" si="5"/>
        <v>10727633.609999999</v>
      </c>
    </row>
    <row r="358" spans="1:15" x14ac:dyDescent="0.25">
      <c r="A358" s="221" t="s">
        <v>51</v>
      </c>
      <c r="B358" s="222" t="s">
        <v>22</v>
      </c>
      <c r="C358" s="186">
        <v>15861</v>
      </c>
      <c r="D358" s="187" t="s">
        <v>359</v>
      </c>
      <c r="E358" s="237">
        <v>4611397.37705178</v>
      </c>
      <c r="F358" s="189">
        <v>0</v>
      </c>
      <c r="G358" s="189">
        <v>1301527.6300000001</v>
      </c>
      <c r="H358" s="189">
        <v>0</v>
      </c>
      <c r="I358" s="189">
        <v>0</v>
      </c>
      <c r="J358" s="189">
        <v>0</v>
      </c>
      <c r="K358" s="189">
        <v>0</v>
      </c>
      <c r="L358" s="189">
        <v>49704.829999999994</v>
      </c>
      <c r="M358" s="189">
        <v>0</v>
      </c>
      <c r="N358" s="189">
        <v>0</v>
      </c>
      <c r="O358" s="189">
        <f t="shared" si="5"/>
        <v>1351232.4600000002</v>
      </c>
    </row>
    <row r="359" spans="1:15" x14ac:dyDescent="0.2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2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25">
      <c r="A361" s="255" t="s">
        <v>51</v>
      </c>
      <c r="B361" s="258" t="s">
        <v>23</v>
      </c>
      <c r="C361" s="256">
        <v>17001</v>
      </c>
      <c r="D361" s="259" t="s">
        <v>362</v>
      </c>
      <c r="E361" s="237">
        <v>44406638.147082962</v>
      </c>
      <c r="F361" s="189">
        <v>0</v>
      </c>
      <c r="G361" s="189">
        <v>0</v>
      </c>
      <c r="H361" s="189">
        <v>0</v>
      </c>
      <c r="I361" s="189">
        <v>0</v>
      </c>
      <c r="J361" s="189">
        <v>214142159.49000001</v>
      </c>
      <c r="K361" s="189">
        <v>0</v>
      </c>
      <c r="L361" s="189">
        <v>6825167.490000003</v>
      </c>
      <c r="M361" s="189">
        <v>0</v>
      </c>
      <c r="N361" s="189">
        <v>0</v>
      </c>
      <c r="O361" s="264">
        <f t="shared" si="5"/>
        <v>220967326.98000002</v>
      </c>
    </row>
    <row r="362" spans="1:15" x14ac:dyDescent="0.25">
      <c r="A362" s="255" t="s">
        <v>51</v>
      </c>
      <c r="B362" s="258" t="s">
        <v>23</v>
      </c>
      <c r="C362" s="256">
        <v>17013</v>
      </c>
      <c r="D362" s="259" t="s">
        <v>363</v>
      </c>
      <c r="E362" s="237">
        <v>704187.34758552373</v>
      </c>
      <c r="F362" s="189">
        <v>0</v>
      </c>
      <c r="G362" s="189">
        <v>0</v>
      </c>
      <c r="H362" s="189">
        <v>0</v>
      </c>
      <c r="I362" s="189">
        <v>0</v>
      </c>
      <c r="J362" s="189">
        <v>0</v>
      </c>
      <c r="K362" s="189">
        <v>0</v>
      </c>
      <c r="L362" s="189">
        <v>3558153.1700000004</v>
      </c>
      <c r="M362" s="189">
        <v>0</v>
      </c>
      <c r="N362" s="189">
        <v>0</v>
      </c>
      <c r="O362" s="264">
        <f t="shared" si="5"/>
        <v>3558153.1700000004</v>
      </c>
    </row>
    <row r="363" spans="1:15" x14ac:dyDescent="0.25">
      <c r="A363" s="255" t="s">
        <v>51</v>
      </c>
      <c r="B363" s="258" t="s">
        <v>23</v>
      </c>
      <c r="C363" s="256">
        <v>17042</v>
      </c>
      <c r="D363" s="259" t="s">
        <v>364</v>
      </c>
      <c r="E363" s="237">
        <v>21268.192288665799</v>
      </c>
      <c r="F363" s="189">
        <v>0</v>
      </c>
      <c r="G363" s="189">
        <v>0</v>
      </c>
      <c r="H363" s="189">
        <v>0</v>
      </c>
      <c r="I363" s="189">
        <v>0</v>
      </c>
      <c r="J363" s="189">
        <v>0</v>
      </c>
      <c r="K363" s="189">
        <v>0</v>
      </c>
      <c r="L363" s="189">
        <v>2693758.72</v>
      </c>
      <c r="M363" s="189">
        <v>0</v>
      </c>
      <c r="N363" s="189">
        <v>0</v>
      </c>
      <c r="O363" s="264">
        <f t="shared" si="5"/>
        <v>2693758.72</v>
      </c>
    </row>
    <row r="364" spans="1:15" x14ac:dyDescent="0.25">
      <c r="A364" s="255" t="s">
        <v>51</v>
      </c>
      <c r="B364" s="258" t="s">
        <v>23</v>
      </c>
      <c r="C364" s="256">
        <v>17050</v>
      </c>
      <c r="D364" s="259" t="s">
        <v>365</v>
      </c>
      <c r="E364" s="237">
        <v>7076.7960835935601</v>
      </c>
      <c r="F364" s="189">
        <v>0</v>
      </c>
      <c r="G364" s="189">
        <v>0</v>
      </c>
      <c r="H364" s="189">
        <v>0</v>
      </c>
      <c r="I364" s="189">
        <v>0</v>
      </c>
      <c r="J364" s="189">
        <v>0</v>
      </c>
      <c r="K364" s="189">
        <v>0</v>
      </c>
      <c r="L364" s="189">
        <v>8698.07</v>
      </c>
      <c r="M364" s="189">
        <v>0</v>
      </c>
      <c r="N364" s="189">
        <v>0</v>
      </c>
      <c r="O364" s="264">
        <f t="shared" si="5"/>
        <v>8698.07</v>
      </c>
    </row>
    <row r="365" spans="1:15" x14ac:dyDescent="0.25">
      <c r="A365" s="255" t="s">
        <v>51</v>
      </c>
      <c r="B365" s="258" t="s">
        <v>23</v>
      </c>
      <c r="C365" s="256">
        <v>17088</v>
      </c>
      <c r="D365" s="259" t="s">
        <v>366</v>
      </c>
      <c r="E365" s="237">
        <v>282650.39466156787</v>
      </c>
      <c r="F365" s="189">
        <v>0</v>
      </c>
      <c r="G365" s="189">
        <v>0</v>
      </c>
      <c r="H365" s="189">
        <v>0</v>
      </c>
      <c r="I365" s="189">
        <v>0</v>
      </c>
      <c r="J365" s="189">
        <v>0</v>
      </c>
      <c r="K365" s="189">
        <v>0</v>
      </c>
      <c r="L365" s="189">
        <v>2135273.77</v>
      </c>
      <c r="M365" s="189">
        <v>0</v>
      </c>
      <c r="N365" s="189">
        <v>0</v>
      </c>
      <c r="O365" s="264">
        <f t="shared" si="5"/>
        <v>2135273.77</v>
      </c>
    </row>
    <row r="366" spans="1:15" x14ac:dyDescent="0.25">
      <c r="A366" s="255" t="s">
        <v>51</v>
      </c>
      <c r="B366" s="258" t="s">
        <v>23</v>
      </c>
      <c r="C366" s="256">
        <v>17174</v>
      </c>
      <c r="D366" s="259" t="s">
        <v>367</v>
      </c>
      <c r="E366" s="237">
        <v>21998825.952829733</v>
      </c>
      <c r="F366" s="189">
        <v>0</v>
      </c>
      <c r="G366" s="189">
        <v>0</v>
      </c>
      <c r="H366" s="189">
        <v>0</v>
      </c>
      <c r="I366" s="189">
        <v>0</v>
      </c>
      <c r="J366" s="189">
        <v>22673186.250000004</v>
      </c>
      <c r="K366" s="189">
        <v>0</v>
      </c>
      <c r="L366" s="189">
        <v>8089225.5199999996</v>
      </c>
      <c r="M366" s="189">
        <v>0</v>
      </c>
      <c r="N366" s="189">
        <v>0</v>
      </c>
      <c r="O366" s="264">
        <f t="shared" si="5"/>
        <v>30762411.770000003</v>
      </c>
    </row>
    <row r="367" spans="1:15" x14ac:dyDescent="0.25">
      <c r="A367" s="255" t="s">
        <v>51</v>
      </c>
      <c r="B367" s="258" t="s">
        <v>23</v>
      </c>
      <c r="C367" s="256">
        <v>17272</v>
      </c>
      <c r="D367" s="259" t="s">
        <v>368</v>
      </c>
      <c r="E367" s="237">
        <v>10122284.572637297</v>
      </c>
      <c r="F367" s="189">
        <v>0</v>
      </c>
      <c r="G367" s="189">
        <v>0</v>
      </c>
      <c r="H367" s="189">
        <v>0</v>
      </c>
      <c r="I367" s="189">
        <v>0</v>
      </c>
      <c r="J367" s="189">
        <v>0</v>
      </c>
      <c r="K367" s="189">
        <v>0</v>
      </c>
      <c r="L367" s="189">
        <v>6197040.3700000001</v>
      </c>
      <c r="M367" s="189">
        <v>0</v>
      </c>
      <c r="N367" s="189">
        <v>0</v>
      </c>
      <c r="O367" s="264">
        <f t="shared" si="5"/>
        <v>6197040.3700000001</v>
      </c>
    </row>
    <row r="368" spans="1:15" x14ac:dyDescent="0.25">
      <c r="A368" s="255" t="s">
        <v>51</v>
      </c>
      <c r="B368" s="258" t="s">
        <v>23</v>
      </c>
      <c r="C368" s="256">
        <v>17380</v>
      </c>
      <c r="D368" s="259" t="s">
        <v>369</v>
      </c>
      <c r="E368" s="237">
        <v>2998684.097060977</v>
      </c>
      <c r="F368" s="189">
        <v>0</v>
      </c>
      <c r="G368" s="189">
        <v>0</v>
      </c>
      <c r="H368" s="189">
        <v>0</v>
      </c>
      <c r="I368" s="189">
        <v>0</v>
      </c>
      <c r="J368" s="189">
        <v>14494031.760000004</v>
      </c>
      <c r="K368" s="189">
        <v>0</v>
      </c>
      <c r="L368" s="189">
        <v>12622579.990000002</v>
      </c>
      <c r="M368" s="189">
        <v>0</v>
      </c>
      <c r="N368" s="189">
        <v>0</v>
      </c>
      <c r="O368" s="264">
        <f t="shared" si="5"/>
        <v>27116611.750000007</v>
      </c>
    </row>
    <row r="369" spans="1:15" x14ac:dyDescent="0.25">
      <c r="A369" s="255" t="s">
        <v>51</v>
      </c>
      <c r="B369" s="258" t="s">
        <v>23</v>
      </c>
      <c r="C369" s="256">
        <v>17388</v>
      </c>
      <c r="D369" s="259" t="s">
        <v>370</v>
      </c>
      <c r="E369" s="237">
        <v>483470.85014219722</v>
      </c>
      <c r="F369" s="189">
        <v>0</v>
      </c>
      <c r="G369" s="189">
        <v>0</v>
      </c>
      <c r="H369" s="189">
        <v>0</v>
      </c>
      <c r="I369" s="189">
        <v>0</v>
      </c>
      <c r="J369" s="189">
        <v>0</v>
      </c>
      <c r="K369" s="189">
        <v>0</v>
      </c>
      <c r="L369" s="189">
        <v>241505.01</v>
      </c>
      <c r="M369" s="189">
        <v>0</v>
      </c>
      <c r="N369" s="189">
        <v>0</v>
      </c>
      <c r="O369" s="264">
        <f t="shared" si="5"/>
        <v>241505.01</v>
      </c>
    </row>
    <row r="370" spans="1:15" x14ac:dyDescent="0.25">
      <c r="A370" s="255" t="s">
        <v>51</v>
      </c>
      <c r="B370" s="258" t="s">
        <v>23</v>
      </c>
      <c r="C370" s="256">
        <v>17433</v>
      </c>
      <c r="D370" s="259" t="s">
        <v>371</v>
      </c>
      <c r="E370" s="237">
        <v>83241.847714785865</v>
      </c>
      <c r="F370" s="189">
        <v>0</v>
      </c>
      <c r="G370" s="189">
        <v>0</v>
      </c>
      <c r="H370" s="189">
        <v>0</v>
      </c>
      <c r="I370" s="189">
        <v>0</v>
      </c>
      <c r="J370" s="189">
        <v>0</v>
      </c>
      <c r="K370" s="189">
        <v>0</v>
      </c>
      <c r="L370" s="189">
        <v>376777.47000000003</v>
      </c>
      <c r="M370" s="189">
        <v>0</v>
      </c>
      <c r="N370" s="189">
        <v>0</v>
      </c>
      <c r="O370" s="264">
        <f t="shared" si="5"/>
        <v>376777.47000000003</v>
      </c>
    </row>
    <row r="371" spans="1:15" x14ac:dyDescent="0.25">
      <c r="A371" s="221" t="s">
        <v>51</v>
      </c>
      <c r="B371" s="222" t="s">
        <v>23</v>
      </c>
      <c r="C371" s="186">
        <v>17442</v>
      </c>
      <c r="D371" s="187" t="s">
        <v>372</v>
      </c>
      <c r="E371" s="237">
        <v>1425013084.198283</v>
      </c>
      <c r="F371" s="189">
        <v>0</v>
      </c>
      <c r="G371" s="189">
        <v>0</v>
      </c>
      <c r="H371" s="189">
        <v>0</v>
      </c>
      <c r="I371" s="189">
        <v>0</v>
      </c>
      <c r="J371" s="189">
        <v>818139858.06000006</v>
      </c>
      <c r="K371" s="189">
        <v>0</v>
      </c>
      <c r="L371" s="189">
        <v>0</v>
      </c>
      <c r="M371" s="189">
        <v>0</v>
      </c>
      <c r="N371" s="189">
        <v>0</v>
      </c>
      <c r="O371" s="189">
        <f t="shared" si="5"/>
        <v>818139858.06000006</v>
      </c>
    </row>
    <row r="372" spans="1:15" x14ac:dyDescent="0.2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2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25">
      <c r="A374" s="221" t="s">
        <v>51</v>
      </c>
      <c r="B374" s="222" t="s">
        <v>23</v>
      </c>
      <c r="C374" s="186">
        <v>17486</v>
      </c>
      <c r="D374" s="187" t="s">
        <v>375</v>
      </c>
      <c r="E374" s="237">
        <v>59079462.672517151</v>
      </c>
      <c r="F374" s="189">
        <v>31955.609999999997</v>
      </c>
      <c r="G374" s="189">
        <v>0</v>
      </c>
      <c r="H374" s="189">
        <v>0</v>
      </c>
      <c r="I374" s="189">
        <v>0</v>
      </c>
      <c r="J374" s="189">
        <v>0</v>
      </c>
      <c r="K374" s="189">
        <v>0</v>
      </c>
      <c r="L374" s="189">
        <v>1505788.6199999994</v>
      </c>
      <c r="M374" s="189">
        <v>0</v>
      </c>
      <c r="N374" s="189">
        <v>0</v>
      </c>
      <c r="O374" s="189">
        <f t="shared" si="5"/>
        <v>1537744.2299999995</v>
      </c>
    </row>
    <row r="375" spans="1:15" x14ac:dyDescent="0.2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2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25">
      <c r="A377" s="221" t="s">
        <v>51</v>
      </c>
      <c r="B377" s="222" t="s">
        <v>23</v>
      </c>
      <c r="C377" s="186">
        <v>17524</v>
      </c>
      <c r="D377" s="187" t="s">
        <v>378</v>
      </c>
      <c r="E377" s="237">
        <v>220657178.55195099</v>
      </c>
      <c r="F377" s="189">
        <v>0</v>
      </c>
      <c r="G377" s="189">
        <v>0</v>
      </c>
      <c r="H377" s="189">
        <v>0</v>
      </c>
      <c r="I377" s="189">
        <v>0</v>
      </c>
      <c r="J377" s="189">
        <v>0</v>
      </c>
      <c r="K377" s="189">
        <v>0</v>
      </c>
      <c r="L377" s="189">
        <v>378688.68000000005</v>
      </c>
      <c r="M377" s="189">
        <v>0</v>
      </c>
      <c r="N377" s="189">
        <v>0</v>
      </c>
      <c r="O377" s="189">
        <f t="shared" si="5"/>
        <v>378688.68000000005</v>
      </c>
    </row>
    <row r="378" spans="1:15" x14ac:dyDescent="0.2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25">
      <c r="A379" s="221" t="s">
        <v>51</v>
      </c>
      <c r="B379" s="222" t="s">
        <v>23</v>
      </c>
      <c r="C379" s="186">
        <v>17614</v>
      </c>
      <c r="D379" s="187" t="s">
        <v>380</v>
      </c>
      <c r="E379" s="237">
        <v>95283.942893611907</v>
      </c>
      <c r="F379" s="189">
        <v>0</v>
      </c>
      <c r="G379" s="189">
        <v>0</v>
      </c>
      <c r="H379" s="189">
        <v>0</v>
      </c>
      <c r="I379" s="189">
        <v>0</v>
      </c>
      <c r="J379" s="189">
        <v>244946.03</v>
      </c>
      <c r="K379" s="189">
        <v>0</v>
      </c>
      <c r="L379" s="189">
        <v>0</v>
      </c>
      <c r="M379" s="189">
        <v>0</v>
      </c>
      <c r="N379" s="189">
        <v>0</v>
      </c>
      <c r="O379" s="189">
        <f t="shared" si="5"/>
        <v>244946.03</v>
      </c>
    </row>
    <row r="380" spans="1:15" x14ac:dyDescent="0.2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2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25">
      <c r="A382" s="255" t="s">
        <v>51</v>
      </c>
      <c r="B382" s="258" t="s">
        <v>23</v>
      </c>
      <c r="C382" s="256">
        <v>17662</v>
      </c>
      <c r="D382" s="259" t="s">
        <v>382</v>
      </c>
      <c r="E382" s="237">
        <v>0</v>
      </c>
      <c r="F382" s="189">
        <v>0</v>
      </c>
      <c r="G382" s="189">
        <v>0</v>
      </c>
      <c r="H382" s="189">
        <v>0</v>
      </c>
      <c r="I382" s="189">
        <v>0</v>
      </c>
      <c r="J382" s="189">
        <v>96728.08</v>
      </c>
      <c r="K382" s="189">
        <v>0</v>
      </c>
      <c r="L382" s="189">
        <v>52589.08</v>
      </c>
      <c r="M382" s="189">
        <v>0</v>
      </c>
      <c r="N382" s="189">
        <v>0</v>
      </c>
      <c r="O382" s="264">
        <f t="shared" si="5"/>
        <v>149317.16</v>
      </c>
    </row>
    <row r="383" spans="1:15" x14ac:dyDescent="0.25">
      <c r="A383" s="255" t="s">
        <v>51</v>
      </c>
      <c r="B383" s="258" t="s">
        <v>23</v>
      </c>
      <c r="C383" s="256">
        <v>17665</v>
      </c>
      <c r="D383" s="259" t="s">
        <v>383</v>
      </c>
      <c r="E383" s="237">
        <v>0</v>
      </c>
      <c r="F383" s="189">
        <v>0</v>
      </c>
      <c r="G383" s="189">
        <v>0</v>
      </c>
      <c r="H383" s="189">
        <v>0</v>
      </c>
      <c r="I383" s="189">
        <v>0</v>
      </c>
      <c r="J383" s="189">
        <v>0</v>
      </c>
      <c r="K383" s="189">
        <v>0</v>
      </c>
      <c r="L383" s="189">
        <v>9725750.4199999981</v>
      </c>
      <c r="M383" s="189">
        <v>0</v>
      </c>
      <c r="N383" s="189">
        <v>0</v>
      </c>
      <c r="O383" s="264">
        <f t="shared" si="5"/>
        <v>9725750.4199999981</v>
      </c>
    </row>
    <row r="384" spans="1:15" x14ac:dyDescent="0.25">
      <c r="A384" s="255" t="s">
        <v>51</v>
      </c>
      <c r="B384" s="258" t="s">
        <v>23</v>
      </c>
      <c r="C384" s="256">
        <v>17777</v>
      </c>
      <c r="D384" s="259" t="s">
        <v>384</v>
      </c>
      <c r="E384" s="237">
        <v>6330383.9644639697</v>
      </c>
      <c r="F384" s="189">
        <v>0</v>
      </c>
      <c r="G384" s="189">
        <v>0</v>
      </c>
      <c r="H384" s="189">
        <v>0</v>
      </c>
      <c r="I384" s="189">
        <v>0</v>
      </c>
      <c r="J384" s="189">
        <v>18344599.310000002</v>
      </c>
      <c r="K384" s="189">
        <v>0</v>
      </c>
      <c r="L384" s="189">
        <v>1482163.62</v>
      </c>
      <c r="M384" s="189">
        <v>0</v>
      </c>
      <c r="N384" s="189">
        <v>0</v>
      </c>
      <c r="O384" s="264">
        <f t="shared" si="5"/>
        <v>19826762.930000003</v>
      </c>
    </row>
    <row r="385" spans="1:15" x14ac:dyDescent="0.25">
      <c r="A385" s="255" t="s">
        <v>51</v>
      </c>
      <c r="B385" s="258" t="s">
        <v>23</v>
      </c>
      <c r="C385" s="256">
        <v>17867</v>
      </c>
      <c r="D385" s="259" t="s">
        <v>385</v>
      </c>
      <c r="E385" s="237">
        <v>937375.86328269599</v>
      </c>
      <c r="F385" s="189">
        <v>419185.91999999993</v>
      </c>
      <c r="G385" s="189">
        <v>0</v>
      </c>
      <c r="H385" s="189">
        <v>0</v>
      </c>
      <c r="I385" s="189">
        <v>0</v>
      </c>
      <c r="J385" s="189">
        <v>1577826.33</v>
      </c>
      <c r="K385" s="189">
        <v>0</v>
      </c>
      <c r="L385" s="189">
        <v>25181382.839999996</v>
      </c>
      <c r="M385" s="189">
        <v>0</v>
      </c>
      <c r="N385" s="189">
        <v>0</v>
      </c>
      <c r="O385" s="264">
        <f t="shared" si="5"/>
        <v>27178395.089999996</v>
      </c>
    </row>
    <row r="386" spans="1:15" x14ac:dyDescent="0.25">
      <c r="A386" s="255" t="s">
        <v>51</v>
      </c>
      <c r="B386" s="258" t="s">
        <v>23</v>
      </c>
      <c r="C386" s="256">
        <v>17873</v>
      </c>
      <c r="D386" s="259" t="s">
        <v>386</v>
      </c>
      <c r="E386" s="237">
        <v>85343.397746458941</v>
      </c>
      <c r="F386" s="189">
        <v>0</v>
      </c>
      <c r="G386" s="189">
        <v>0</v>
      </c>
      <c r="H386" s="189">
        <v>0</v>
      </c>
      <c r="I386" s="189">
        <v>0</v>
      </c>
      <c r="J386" s="189">
        <v>2400058.15</v>
      </c>
      <c r="K386" s="189">
        <v>0</v>
      </c>
      <c r="L386" s="189">
        <v>199085.42000000004</v>
      </c>
      <c r="M386" s="189">
        <v>0</v>
      </c>
      <c r="N386" s="189">
        <v>0</v>
      </c>
      <c r="O386" s="264">
        <f t="shared" si="5"/>
        <v>2599143.5699999998</v>
      </c>
    </row>
    <row r="387" spans="1:15" x14ac:dyDescent="0.25">
      <c r="A387" s="255" t="s">
        <v>51</v>
      </c>
      <c r="B387" s="258" t="s">
        <v>23</v>
      </c>
      <c r="C387" s="256">
        <v>17877</v>
      </c>
      <c r="D387" s="259" t="s">
        <v>387</v>
      </c>
      <c r="E387" s="237">
        <v>3603141.268763734</v>
      </c>
      <c r="F387" s="189">
        <v>0</v>
      </c>
      <c r="G387" s="189">
        <v>0</v>
      </c>
      <c r="H387" s="189">
        <v>0</v>
      </c>
      <c r="I387" s="189">
        <v>0</v>
      </c>
      <c r="J387" s="189">
        <v>0</v>
      </c>
      <c r="K387" s="189">
        <v>0</v>
      </c>
      <c r="L387" s="189">
        <v>7103614.8199999994</v>
      </c>
      <c r="M387" s="189">
        <v>0</v>
      </c>
      <c r="N387" s="189">
        <v>0</v>
      </c>
      <c r="O387" s="264">
        <f t="shared" si="5"/>
        <v>7103614.8199999994</v>
      </c>
    </row>
    <row r="388" spans="1:15" x14ac:dyDescent="0.25">
      <c r="A388" s="255" t="s">
        <v>51</v>
      </c>
      <c r="B388" s="258" t="s">
        <v>24</v>
      </c>
      <c r="C388" s="256">
        <v>18001</v>
      </c>
      <c r="D388" s="259" t="s">
        <v>388</v>
      </c>
      <c r="E388" s="237">
        <v>1142334.6125315749</v>
      </c>
      <c r="F388" s="189">
        <v>0</v>
      </c>
      <c r="G388" s="189">
        <v>0</v>
      </c>
      <c r="H388" s="189">
        <v>0</v>
      </c>
      <c r="I388" s="189">
        <v>0</v>
      </c>
      <c r="J388" s="189">
        <v>0</v>
      </c>
      <c r="K388" s="189">
        <v>0</v>
      </c>
      <c r="L388" s="189">
        <v>2555776.040000001</v>
      </c>
      <c r="M388" s="189">
        <v>0</v>
      </c>
      <c r="N388" s="189">
        <v>0</v>
      </c>
      <c r="O388" s="264">
        <f t="shared" si="5"/>
        <v>2555776.040000001</v>
      </c>
    </row>
    <row r="389" spans="1:15" x14ac:dyDescent="0.25">
      <c r="A389" s="255" t="s">
        <v>51</v>
      </c>
      <c r="B389" s="258" t="s">
        <v>24</v>
      </c>
      <c r="C389" s="256">
        <v>18029</v>
      </c>
      <c r="D389" s="259" t="s">
        <v>389</v>
      </c>
      <c r="E389" s="237">
        <v>65314.842238590638</v>
      </c>
      <c r="F389" s="189">
        <v>0</v>
      </c>
      <c r="G389" s="189">
        <v>0</v>
      </c>
      <c r="H389" s="189">
        <v>0</v>
      </c>
      <c r="I389" s="189">
        <v>0</v>
      </c>
      <c r="J389" s="189">
        <v>0</v>
      </c>
      <c r="K389" s="189">
        <v>0</v>
      </c>
      <c r="L389" s="189">
        <v>175526.83000000002</v>
      </c>
      <c r="M389" s="189">
        <v>0</v>
      </c>
      <c r="N389" s="189">
        <v>0</v>
      </c>
      <c r="O389" s="264">
        <f t="shared" si="5"/>
        <v>175526.83000000002</v>
      </c>
    </row>
    <row r="390" spans="1:15" x14ac:dyDescent="0.2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2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2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25">
      <c r="A393" s="221" t="s">
        <v>51</v>
      </c>
      <c r="B393" s="222" t="s">
        <v>24</v>
      </c>
      <c r="C393" s="186">
        <v>18247</v>
      </c>
      <c r="D393" s="187" t="s">
        <v>393</v>
      </c>
      <c r="E393" s="237">
        <v>618274.09842159017</v>
      </c>
      <c r="F393" s="189">
        <v>0</v>
      </c>
      <c r="G393" s="189">
        <v>0</v>
      </c>
      <c r="H393" s="189">
        <v>0</v>
      </c>
      <c r="I393" s="189">
        <v>0</v>
      </c>
      <c r="J393" s="189">
        <v>0</v>
      </c>
      <c r="K393" s="189">
        <v>0</v>
      </c>
      <c r="L393" s="189">
        <v>962786.64</v>
      </c>
      <c r="M393" s="189">
        <v>0</v>
      </c>
      <c r="N393" s="189">
        <v>0</v>
      </c>
      <c r="O393" s="189">
        <f t="shared" si="5"/>
        <v>962786.64</v>
      </c>
    </row>
    <row r="394" spans="1:15" x14ac:dyDescent="0.25">
      <c r="A394" s="221" t="s">
        <v>51</v>
      </c>
      <c r="B394" s="222" t="s">
        <v>24</v>
      </c>
      <c r="C394" s="186">
        <v>18256</v>
      </c>
      <c r="D394" s="187" t="s">
        <v>394</v>
      </c>
      <c r="E394" s="237">
        <v>213067.12702177168</v>
      </c>
      <c r="F394" s="189">
        <v>0</v>
      </c>
      <c r="G394" s="189">
        <v>0</v>
      </c>
      <c r="H394" s="189">
        <v>0</v>
      </c>
      <c r="I394" s="189">
        <v>0</v>
      </c>
      <c r="J394" s="189">
        <v>0</v>
      </c>
      <c r="K394" s="189">
        <v>0</v>
      </c>
      <c r="L394" s="189">
        <v>41017342.129999995</v>
      </c>
      <c r="M394" s="189">
        <v>0</v>
      </c>
      <c r="N394" s="189">
        <v>0</v>
      </c>
      <c r="O394" s="189">
        <f t="shared" si="5"/>
        <v>41017342.129999995</v>
      </c>
    </row>
    <row r="395" spans="1:15" x14ac:dyDescent="0.2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2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2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25">
      <c r="A398" s="221" t="s">
        <v>51</v>
      </c>
      <c r="B398" s="222" t="s">
        <v>24</v>
      </c>
      <c r="C398" s="186">
        <v>18592</v>
      </c>
      <c r="D398" s="187" t="s">
        <v>398</v>
      </c>
      <c r="E398" s="237">
        <v>7293626.3807925452</v>
      </c>
      <c r="F398" s="189">
        <v>0</v>
      </c>
      <c r="G398" s="189">
        <v>0</v>
      </c>
      <c r="H398" s="189">
        <v>0</v>
      </c>
      <c r="I398" s="189">
        <v>0</v>
      </c>
      <c r="J398" s="189">
        <v>0</v>
      </c>
      <c r="K398" s="189">
        <v>0</v>
      </c>
      <c r="L398" s="189">
        <v>659891.18000000005</v>
      </c>
      <c r="M398" s="189">
        <v>0</v>
      </c>
      <c r="N398" s="189">
        <v>0</v>
      </c>
      <c r="O398" s="189">
        <f t="shared" si="6"/>
        <v>659891.18000000005</v>
      </c>
    </row>
    <row r="399" spans="1:15" x14ac:dyDescent="0.25">
      <c r="A399" s="221" t="s">
        <v>51</v>
      </c>
      <c r="B399" s="222" t="s">
        <v>24</v>
      </c>
      <c r="C399" s="186">
        <v>18610</v>
      </c>
      <c r="D399" s="187" t="s">
        <v>399</v>
      </c>
      <c r="E399" s="237">
        <v>0</v>
      </c>
      <c r="F399" s="189">
        <v>0</v>
      </c>
      <c r="G399" s="189">
        <v>0</v>
      </c>
      <c r="H399" s="189">
        <v>0</v>
      </c>
      <c r="I399" s="189">
        <v>0</v>
      </c>
      <c r="J399" s="189">
        <v>0</v>
      </c>
      <c r="K399" s="189">
        <v>0</v>
      </c>
      <c r="L399" s="189">
        <v>0</v>
      </c>
      <c r="M399" s="189">
        <v>0</v>
      </c>
      <c r="N399" s="189">
        <v>0</v>
      </c>
      <c r="O399" s="189">
        <f t="shared" si="6"/>
        <v>0</v>
      </c>
    </row>
    <row r="400" spans="1:15" x14ac:dyDescent="0.2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2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2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2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25">
      <c r="A404" s="255" t="s">
        <v>51</v>
      </c>
      <c r="B404" s="258" t="s">
        <v>25</v>
      </c>
      <c r="C404" s="256">
        <v>19001</v>
      </c>
      <c r="D404" s="259" t="s">
        <v>403</v>
      </c>
      <c r="E404" s="237">
        <v>2221434.5550485207</v>
      </c>
      <c r="F404" s="189">
        <v>0</v>
      </c>
      <c r="G404" s="189">
        <v>0</v>
      </c>
      <c r="H404" s="189">
        <v>0</v>
      </c>
      <c r="I404" s="189">
        <v>0</v>
      </c>
      <c r="J404" s="189">
        <v>0</v>
      </c>
      <c r="K404" s="189">
        <v>0</v>
      </c>
      <c r="L404" s="189">
        <v>4022458.4699999974</v>
      </c>
      <c r="M404" s="189">
        <v>0</v>
      </c>
      <c r="N404" s="189">
        <v>0</v>
      </c>
      <c r="O404" s="264">
        <f t="shared" si="6"/>
        <v>4022458.4699999974</v>
      </c>
    </row>
    <row r="405" spans="1:15" x14ac:dyDescent="0.2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2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2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25">
      <c r="A408" s="255" t="s">
        <v>51</v>
      </c>
      <c r="B408" s="258" t="s">
        <v>25</v>
      </c>
      <c r="C408" s="256">
        <v>19100</v>
      </c>
      <c r="D408" s="259" t="s">
        <v>21</v>
      </c>
      <c r="E408" s="237">
        <v>660473.7006075345</v>
      </c>
      <c r="F408" s="189">
        <v>0</v>
      </c>
      <c r="G408" s="189">
        <v>0</v>
      </c>
      <c r="H408" s="189">
        <v>0</v>
      </c>
      <c r="I408" s="189">
        <v>0</v>
      </c>
      <c r="J408" s="189">
        <v>0</v>
      </c>
      <c r="K408" s="189">
        <v>0</v>
      </c>
      <c r="L408" s="189">
        <v>11463.61</v>
      </c>
      <c r="M408" s="189">
        <v>0</v>
      </c>
      <c r="N408" s="189">
        <v>0</v>
      </c>
      <c r="O408" s="264">
        <f t="shared" si="6"/>
        <v>11463.61</v>
      </c>
    </row>
    <row r="409" spans="1:15" x14ac:dyDescent="0.25">
      <c r="A409" s="255" t="s">
        <v>51</v>
      </c>
      <c r="B409" s="258" t="s">
        <v>25</v>
      </c>
      <c r="C409" s="256">
        <v>19110</v>
      </c>
      <c r="D409" s="259" t="s">
        <v>406</v>
      </c>
      <c r="E409" s="237">
        <v>617167823.70022261</v>
      </c>
      <c r="F409" s="189">
        <v>0</v>
      </c>
      <c r="G409" s="189">
        <v>16661726.439999999</v>
      </c>
      <c r="H409" s="189">
        <v>0</v>
      </c>
      <c r="I409" s="189">
        <v>0</v>
      </c>
      <c r="J409" s="189">
        <v>126744586.34</v>
      </c>
      <c r="K409" s="189">
        <v>0</v>
      </c>
      <c r="L409" s="189">
        <v>533122.47</v>
      </c>
      <c r="M409" s="189">
        <v>0</v>
      </c>
      <c r="N409" s="189">
        <v>0</v>
      </c>
      <c r="O409" s="264">
        <f t="shared" si="6"/>
        <v>143939435.25</v>
      </c>
    </row>
    <row r="410" spans="1:15" x14ac:dyDescent="0.2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2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25">
      <c r="A412" s="221" t="s">
        <v>51</v>
      </c>
      <c r="B412" s="222" t="s">
        <v>25</v>
      </c>
      <c r="C412" s="186">
        <v>19142</v>
      </c>
      <c r="D412" s="191" t="s">
        <v>409</v>
      </c>
      <c r="E412" s="237">
        <v>1637382.5490516769</v>
      </c>
      <c r="F412" s="189">
        <v>0</v>
      </c>
      <c r="G412" s="189">
        <v>0</v>
      </c>
      <c r="H412" s="189">
        <v>0</v>
      </c>
      <c r="I412" s="189">
        <v>0</v>
      </c>
      <c r="J412" s="189">
        <v>0</v>
      </c>
      <c r="K412" s="189">
        <v>0</v>
      </c>
      <c r="L412" s="189">
        <v>4021932.7000000007</v>
      </c>
      <c r="M412" s="189">
        <v>0</v>
      </c>
      <c r="N412" s="189">
        <v>0</v>
      </c>
      <c r="O412" s="189">
        <f t="shared" si="6"/>
        <v>4021932.7000000007</v>
      </c>
    </row>
    <row r="413" spans="1:15" x14ac:dyDescent="0.25">
      <c r="A413" s="221" t="s">
        <v>51</v>
      </c>
      <c r="B413" s="222" t="s">
        <v>25</v>
      </c>
      <c r="C413" s="186">
        <v>19212</v>
      </c>
      <c r="D413" s="187" t="s">
        <v>410</v>
      </c>
      <c r="E413" s="237">
        <v>1155912.7583228978</v>
      </c>
      <c r="F413" s="189">
        <v>243210.7</v>
      </c>
      <c r="G413" s="189">
        <v>0</v>
      </c>
      <c r="H413" s="189">
        <v>0</v>
      </c>
      <c r="I413" s="189">
        <v>0</v>
      </c>
      <c r="J413" s="189">
        <v>0</v>
      </c>
      <c r="K413" s="189">
        <v>0</v>
      </c>
      <c r="L413" s="189">
        <v>576978.91</v>
      </c>
      <c r="M413" s="189">
        <v>0</v>
      </c>
      <c r="N413" s="189">
        <v>0</v>
      </c>
      <c r="O413" s="189">
        <f t="shared" si="6"/>
        <v>820189.6100000001</v>
      </c>
    </row>
    <row r="414" spans="1:15" x14ac:dyDescent="0.25">
      <c r="A414" s="221" t="s">
        <v>51</v>
      </c>
      <c r="B414" s="222" t="s">
        <v>25</v>
      </c>
      <c r="C414" s="186">
        <v>19256</v>
      </c>
      <c r="D414" s="187" t="s">
        <v>411</v>
      </c>
      <c r="E414" s="237">
        <v>22806352.587092441</v>
      </c>
      <c r="F414" s="189">
        <v>0</v>
      </c>
      <c r="G414" s="189">
        <v>37339.43</v>
      </c>
      <c r="H414" s="189">
        <v>0</v>
      </c>
      <c r="I414" s="189">
        <v>0</v>
      </c>
      <c r="J414" s="189">
        <v>59522394.20000001</v>
      </c>
      <c r="K414" s="189">
        <v>0</v>
      </c>
      <c r="L414" s="189">
        <v>256652.47999999998</v>
      </c>
      <c r="M414" s="189">
        <v>0</v>
      </c>
      <c r="N414" s="189">
        <v>0</v>
      </c>
      <c r="O414" s="189">
        <f t="shared" si="6"/>
        <v>59816386.110000007</v>
      </c>
    </row>
    <row r="415" spans="1:15" x14ac:dyDescent="0.2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25">
      <c r="A416" s="221" t="s">
        <v>51</v>
      </c>
      <c r="B416" s="222" t="s">
        <v>25</v>
      </c>
      <c r="C416" s="186">
        <v>19300</v>
      </c>
      <c r="D416" s="191" t="s">
        <v>412</v>
      </c>
      <c r="E416" s="237">
        <v>2004979.879286069</v>
      </c>
      <c r="F416" s="189">
        <v>0</v>
      </c>
      <c r="G416" s="189">
        <v>0</v>
      </c>
      <c r="H416" s="189">
        <v>0</v>
      </c>
      <c r="I416" s="189">
        <v>0</v>
      </c>
      <c r="J416" s="189">
        <v>0</v>
      </c>
      <c r="K416" s="189">
        <v>0</v>
      </c>
      <c r="L416" s="189">
        <v>6411685.8400000017</v>
      </c>
      <c r="M416" s="189">
        <v>0</v>
      </c>
      <c r="N416" s="189">
        <v>0</v>
      </c>
      <c r="O416" s="189">
        <f t="shared" si="6"/>
        <v>6411685.8400000017</v>
      </c>
    </row>
    <row r="417" spans="1:15" x14ac:dyDescent="0.25">
      <c r="A417" s="221" t="s">
        <v>51</v>
      </c>
      <c r="B417" s="222" t="s">
        <v>25</v>
      </c>
      <c r="C417" s="186">
        <v>19318</v>
      </c>
      <c r="D417" s="187" t="s">
        <v>413</v>
      </c>
      <c r="E417" s="237">
        <v>693858674.11790836</v>
      </c>
      <c r="F417" s="189">
        <v>0</v>
      </c>
      <c r="G417" s="189">
        <v>0</v>
      </c>
      <c r="H417" s="189">
        <v>0</v>
      </c>
      <c r="I417" s="189">
        <v>0</v>
      </c>
      <c r="J417" s="189">
        <v>6527576.5100000007</v>
      </c>
      <c r="K417" s="189">
        <v>0</v>
      </c>
      <c r="L417" s="189">
        <v>10761.61</v>
      </c>
      <c r="M417" s="189">
        <v>0</v>
      </c>
      <c r="N417" s="189">
        <v>0</v>
      </c>
      <c r="O417" s="189">
        <f t="shared" si="6"/>
        <v>6538338.120000001</v>
      </c>
    </row>
    <row r="418" spans="1:15" x14ac:dyDescent="0.2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2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25">
      <c r="A420" s="221" t="s">
        <v>51</v>
      </c>
      <c r="B420" s="222" t="s">
        <v>25</v>
      </c>
      <c r="C420" s="186">
        <v>19392</v>
      </c>
      <c r="D420" s="187" t="s">
        <v>416</v>
      </c>
      <c r="E420" s="237">
        <v>44149.997159308281</v>
      </c>
      <c r="F420" s="189">
        <v>0</v>
      </c>
      <c r="G420" s="189">
        <v>0</v>
      </c>
      <c r="H420" s="189">
        <v>0</v>
      </c>
      <c r="I420" s="189">
        <v>0</v>
      </c>
      <c r="J420" s="189">
        <v>6057997.54</v>
      </c>
      <c r="K420" s="189">
        <v>0</v>
      </c>
      <c r="L420" s="189">
        <v>280597.90999999997</v>
      </c>
      <c r="M420" s="189">
        <v>0</v>
      </c>
      <c r="N420" s="189">
        <v>0</v>
      </c>
      <c r="O420" s="189">
        <f t="shared" si="6"/>
        <v>6338595.4500000002</v>
      </c>
    </row>
    <row r="421" spans="1:15" x14ac:dyDescent="0.2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2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25">
      <c r="A423" s="255" t="s">
        <v>51</v>
      </c>
      <c r="B423" s="258" t="s">
        <v>25</v>
      </c>
      <c r="C423" s="256">
        <v>19450</v>
      </c>
      <c r="D423" s="259" t="s">
        <v>419</v>
      </c>
      <c r="E423" s="237">
        <v>1168865.4732447255</v>
      </c>
      <c r="F423" s="189">
        <v>0</v>
      </c>
      <c r="G423" s="189">
        <v>0</v>
      </c>
      <c r="H423" s="189">
        <v>0</v>
      </c>
      <c r="I423" s="189">
        <v>0</v>
      </c>
      <c r="J423" s="189">
        <v>0</v>
      </c>
      <c r="K423" s="189">
        <v>0</v>
      </c>
      <c r="L423" s="189">
        <v>3047131.4599999995</v>
      </c>
      <c r="M423" s="189">
        <v>0</v>
      </c>
      <c r="N423" s="189">
        <v>0</v>
      </c>
      <c r="O423" s="264">
        <f t="shared" si="6"/>
        <v>3047131.4599999995</v>
      </c>
    </row>
    <row r="424" spans="1:15" x14ac:dyDescent="0.25">
      <c r="A424" s="255" t="s">
        <v>51</v>
      </c>
      <c r="B424" s="258" t="s">
        <v>25</v>
      </c>
      <c r="C424" s="256">
        <v>19455</v>
      </c>
      <c r="D424" s="259" t="s">
        <v>420</v>
      </c>
      <c r="E424" s="237">
        <v>68761.87144576342</v>
      </c>
      <c r="F424" s="189">
        <v>0</v>
      </c>
      <c r="G424" s="189">
        <v>0</v>
      </c>
      <c r="H424" s="189">
        <v>0</v>
      </c>
      <c r="I424" s="189">
        <v>0</v>
      </c>
      <c r="J424" s="189">
        <v>0</v>
      </c>
      <c r="K424" s="189">
        <v>0</v>
      </c>
      <c r="L424" s="189">
        <v>1229186.0799999998</v>
      </c>
      <c r="M424" s="189">
        <v>0</v>
      </c>
      <c r="N424" s="189">
        <v>0</v>
      </c>
      <c r="O424" s="264">
        <f t="shared" si="6"/>
        <v>1229186.0799999998</v>
      </c>
    </row>
    <row r="425" spans="1:15" x14ac:dyDescent="0.25">
      <c r="A425" s="255" t="s">
        <v>51</v>
      </c>
      <c r="B425" s="258" t="s">
        <v>25</v>
      </c>
      <c r="C425" s="256">
        <v>19473</v>
      </c>
      <c r="D425" s="259" t="s">
        <v>219</v>
      </c>
      <c r="E425" s="237">
        <v>151161.29931896643</v>
      </c>
      <c r="F425" s="189">
        <v>0</v>
      </c>
      <c r="G425" s="189">
        <v>529238.63</v>
      </c>
      <c r="H425" s="189">
        <v>0</v>
      </c>
      <c r="I425" s="189">
        <v>0</v>
      </c>
      <c r="J425" s="189">
        <v>0</v>
      </c>
      <c r="K425" s="189">
        <v>0</v>
      </c>
      <c r="L425" s="189">
        <v>0</v>
      </c>
      <c r="M425" s="189">
        <v>0</v>
      </c>
      <c r="N425" s="189">
        <v>0</v>
      </c>
      <c r="O425" s="264">
        <f t="shared" si="6"/>
        <v>529238.63</v>
      </c>
    </row>
    <row r="426" spans="1:15" x14ac:dyDescent="0.2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2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22483.69</v>
      </c>
      <c r="O427" s="264">
        <f t="shared" si="6"/>
        <v>119473.49</v>
      </c>
    </row>
    <row r="428" spans="1:15" x14ac:dyDescent="0.25">
      <c r="A428" s="255" t="s">
        <v>51</v>
      </c>
      <c r="B428" s="258" t="s">
        <v>25</v>
      </c>
      <c r="C428" s="256">
        <v>19532</v>
      </c>
      <c r="D428" s="259" t="s">
        <v>423</v>
      </c>
      <c r="E428" s="237">
        <v>1826767.8162826058</v>
      </c>
      <c r="F428" s="189">
        <v>0</v>
      </c>
      <c r="G428" s="189">
        <v>9801645</v>
      </c>
      <c r="H428" s="189">
        <v>0</v>
      </c>
      <c r="I428" s="189">
        <v>0</v>
      </c>
      <c r="J428" s="189">
        <v>0</v>
      </c>
      <c r="K428" s="189">
        <v>0</v>
      </c>
      <c r="L428" s="189">
        <v>1045111.5900000001</v>
      </c>
      <c r="M428" s="189">
        <v>0</v>
      </c>
      <c r="N428" s="189">
        <v>0</v>
      </c>
      <c r="O428" s="264">
        <f t="shared" si="6"/>
        <v>10846756.59</v>
      </c>
    </row>
    <row r="429" spans="1:15" x14ac:dyDescent="0.2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2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25">
      <c r="A431" s="221" t="s">
        <v>51</v>
      </c>
      <c r="B431" s="222" t="s">
        <v>25</v>
      </c>
      <c r="C431" s="186">
        <v>19573</v>
      </c>
      <c r="D431" s="187" t="s">
        <v>426</v>
      </c>
      <c r="E431" s="237">
        <v>837506.88282444398</v>
      </c>
      <c r="F431" s="189">
        <v>0</v>
      </c>
      <c r="G431" s="189">
        <v>0</v>
      </c>
      <c r="H431" s="189">
        <v>0</v>
      </c>
      <c r="I431" s="189">
        <v>0</v>
      </c>
      <c r="J431" s="189">
        <v>0</v>
      </c>
      <c r="K431" s="189">
        <v>0</v>
      </c>
      <c r="L431" s="189">
        <v>2061518.9</v>
      </c>
      <c r="M431" s="189">
        <v>0</v>
      </c>
      <c r="N431" s="189">
        <v>0</v>
      </c>
      <c r="O431" s="189">
        <f t="shared" si="6"/>
        <v>2061518.9</v>
      </c>
    </row>
    <row r="432" spans="1:15" x14ac:dyDescent="0.2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25">
      <c r="A433" s="221" t="s">
        <v>51</v>
      </c>
      <c r="B433" s="222" t="s">
        <v>25</v>
      </c>
      <c r="C433" s="186">
        <v>19622</v>
      </c>
      <c r="D433" s="187" t="s">
        <v>428</v>
      </c>
      <c r="E433" s="237">
        <v>261761.39627988674</v>
      </c>
      <c r="F433" s="189">
        <v>0</v>
      </c>
      <c r="G433" s="189">
        <v>0</v>
      </c>
      <c r="H433" s="189">
        <v>0</v>
      </c>
      <c r="I433" s="189">
        <v>0</v>
      </c>
      <c r="J433" s="189">
        <v>0</v>
      </c>
      <c r="K433" s="189">
        <v>0</v>
      </c>
      <c r="L433" s="189">
        <v>377133</v>
      </c>
      <c r="M433" s="189">
        <v>0</v>
      </c>
      <c r="N433" s="189">
        <v>0</v>
      </c>
      <c r="O433" s="189">
        <f t="shared" si="6"/>
        <v>377133</v>
      </c>
    </row>
    <row r="434" spans="1:15" x14ac:dyDescent="0.2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25">
      <c r="A435" s="221" t="s">
        <v>51</v>
      </c>
      <c r="B435" s="222" t="s">
        <v>25</v>
      </c>
      <c r="C435" s="186">
        <v>19698</v>
      </c>
      <c r="D435" s="187" t="s">
        <v>430</v>
      </c>
      <c r="E435" s="237">
        <v>1878055.2331090907</v>
      </c>
      <c r="F435" s="189">
        <v>0</v>
      </c>
      <c r="G435" s="189">
        <v>0</v>
      </c>
      <c r="H435" s="189">
        <v>0</v>
      </c>
      <c r="I435" s="189">
        <v>0</v>
      </c>
      <c r="J435" s="189">
        <v>0</v>
      </c>
      <c r="K435" s="189">
        <v>0</v>
      </c>
      <c r="L435" s="189">
        <v>2650579.7299999995</v>
      </c>
      <c r="M435" s="189">
        <v>0</v>
      </c>
      <c r="N435" s="189">
        <v>0</v>
      </c>
      <c r="O435" s="189">
        <f t="shared" si="6"/>
        <v>2650579.7299999995</v>
      </c>
    </row>
    <row r="436" spans="1:15" x14ac:dyDescent="0.2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2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25">
      <c r="A438" s="221" t="s">
        <v>51</v>
      </c>
      <c r="B438" s="222" t="s">
        <v>25</v>
      </c>
      <c r="C438" s="186">
        <v>19760</v>
      </c>
      <c r="D438" s="187" t="s">
        <v>432</v>
      </c>
      <c r="E438" s="237">
        <v>40903.35509690216</v>
      </c>
      <c r="F438" s="189">
        <v>0</v>
      </c>
      <c r="G438" s="189">
        <v>0</v>
      </c>
      <c r="H438" s="189">
        <v>0</v>
      </c>
      <c r="I438" s="189">
        <v>0</v>
      </c>
      <c r="J438" s="189">
        <v>0</v>
      </c>
      <c r="K438" s="189">
        <v>0</v>
      </c>
      <c r="L438" s="189">
        <v>23256.190000000002</v>
      </c>
      <c r="M438" s="189">
        <v>0</v>
      </c>
      <c r="N438" s="189">
        <v>0</v>
      </c>
      <c r="O438" s="189">
        <f t="shared" si="6"/>
        <v>23256.190000000002</v>
      </c>
    </row>
    <row r="439" spans="1:15" x14ac:dyDescent="0.25">
      <c r="A439" s="221" t="s">
        <v>51</v>
      </c>
      <c r="B439" s="222" t="s">
        <v>25</v>
      </c>
      <c r="C439" s="186">
        <v>19780</v>
      </c>
      <c r="D439" s="187" t="s">
        <v>433</v>
      </c>
      <c r="E439" s="237">
        <v>9651640.7976469733</v>
      </c>
      <c r="F439" s="189">
        <v>0</v>
      </c>
      <c r="G439" s="189">
        <v>369005.87</v>
      </c>
      <c r="H439" s="189">
        <v>0</v>
      </c>
      <c r="I439" s="189">
        <v>0</v>
      </c>
      <c r="J439" s="189">
        <v>133170401.43000001</v>
      </c>
      <c r="K439" s="189">
        <v>0</v>
      </c>
      <c r="L439" s="189">
        <v>0</v>
      </c>
      <c r="M439" s="189">
        <v>0</v>
      </c>
      <c r="N439" s="189">
        <v>0</v>
      </c>
      <c r="O439" s="189">
        <f t="shared" si="6"/>
        <v>133539407.30000001</v>
      </c>
    </row>
    <row r="440" spans="1:15" x14ac:dyDescent="0.25">
      <c r="A440" s="221" t="s">
        <v>51</v>
      </c>
      <c r="B440" s="222" t="s">
        <v>25</v>
      </c>
      <c r="C440" s="186">
        <v>19785</v>
      </c>
      <c r="D440" s="187" t="s">
        <v>39</v>
      </c>
      <c r="E440" s="237">
        <v>0</v>
      </c>
      <c r="F440" s="189">
        <v>0</v>
      </c>
      <c r="G440" s="189">
        <v>0</v>
      </c>
      <c r="H440" s="189">
        <v>0</v>
      </c>
      <c r="I440" s="189">
        <v>0</v>
      </c>
      <c r="J440" s="189">
        <v>0</v>
      </c>
      <c r="K440" s="189">
        <v>0</v>
      </c>
      <c r="L440" s="189">
        <v>73514.559999999998</v>
      </c>
      <c r="M440" s="189">
        <v>0</v>
      </c>
      <c r="N440" s="189">
        <v>0</v>
      </c>
      <c r="O440" s="189">
        <f t="shared" si="6"/>
        <v>73514.559999999998</v>
      </c>
    </row>
    <row r="441" spans="1:15" x14ac:dyDescent="0.25">
      <c r="A441" s="255" t="s">
        <v>51</v>
      </c>
      <c r="B441" s="258" t="s">
        <v>25</v>
      </c>
      <c r="C441" s="256">
        <v>19807</v>
      </c>
      <c r="D441" s="259" t="s">
        <v>434</v>
      </c>
      <c r="E441" s="237">
        <v>19279.762275541318</v>
      </c>
      <c r="F441" s="189">
        <v>0</v>
      </c>
      <c r="G441" s="189">
        <v>0</v>
      </c>
      <c r="H441" s="189">
        <v>0</v>
      </c>
      <c r="I441" s="189">
        <v>0</v>
      </c>
      <c r="J441" s="189">
        <v>0</v>
      </c>
      <c r="K441" s="189">
        <v>0</v>
      </c>
      <c r="L441" s="189">
        <v>314675.62</v>
      </c>
      <c r="M441" s="189">
        <v>0</v>
      </c>
      <c r="N441" s="189">
        <v>0</v>
      </c>
      <c r="O441" s="264">
        <f t="shared" si="6"/>
        <v>314675.62</v>
      </c>
    </row>
    <row r="442" spans="1:15" x14ac:dyDescent="0.25">
      <c r="A442" s="255" t="s">
        <v>51</v>
      </c>
      <c r="B442" s="258" t="s">
        <v>25</v>
      </c>
      <c r="C442" s="256">
        <v>19809</v>
      </c>
      <c r="D442" s="259" t="s">
        <v>435</v>
      </c>
      <c r="E442" s="237">
        <v>249023028.97775483</v>
      </c>
      <c r="F442" s="189">
        <v>0</v>
      </c>
      <c r="G442" s="189">
        <v>0</v>
      </c>
      <c r="H442" s="189">
        <v>0</v>
      </c>
      <c r="I442" s="189">
        <v>0</v>
      </c>
      <c r="J442" s="189">
        <v>138531162.74000001</v>
      </c>
      <c r="K442" s="189">
        <v>0</v>
      </c>
      <c r="L442" s="189">
        <v>0</v>
      </c>
      <c r="M442" s="189">
        <v>0</v>
      </c>
      <c r="N442" s="189">
        <v>0</v>
      </c>
      <c r="O442" s="264">
        <f t="shared" si="6"/>
        <v>138531162.74000001</v>
      </c>
    </row>
    <row r="443" spans="1:15" x14ac:dyDescent="0.2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25">
      <c r="A444" s="255" t="s">
        <v>51</v>
      </c>
      <c r="B444" s="258" t="s">
        <v>25</v>
      </c>
      <c r="C444" s="256">
        <v>19824</v>
      </c>
      <c r="D444" s="259" t="s">
        <v>437</v>
      </c>
      <c r="E444" s="237">
        <v>392323.84937486792</v>
      </c>
      <c r="F444" s="189">
        <v>0</v>
      </c>
      <c r="G444" s="189">
        <v>0</v>
      </c>
      <c r="H444" s="189">
        <v>0</v>
      </c>
      <c r="I444" s="189">
        <v>0</v>
      </c>
      <c r="J444" s="189">
        <v>0</v>
      </c>
      <c r="K444" s="189">
        <v>0</v>
      </c>
      <c r="L444" s="189">
        <v>426428.76</v>
      </c>
      <c r="M444" s="189">
        <v>0</v>
      </c>
      <c r="N444" s="189">
        <v>0</v>
      </c>
      <c r="O444" s="264">
        <f t="shared" si="6"/>
        <v>426428.76</v>
      </c>
    </row>
    <row r="445" spans="1:15" x14ac:dyDescent="0.25">
      <c r="A445" s="255" t="s">
        <v>51</v>
      </c>
      <c r="B445" s="258" t="s">
        <v>25</v>
      </c>
      <c r="C445" s="256">
        <v>19845</v>
      </c>
      <c r="D445" s="259" t="s">
        <v>438</v>
      </c>
      <c r="E445" s="237">
        <v>974499.30966753815</v>
      </c>
      <c r="F445" s="189">
        <v>0</v>
      </c>
      <c r="G445" s="189">
        <v>0</v>
      </c>
      <c r="H445" s="189">
        <v>0</v>
      </c>
      <c r="I445" s="189">
        <v>0</v>
      </c>
      <c r="J445" s="189">
        <v>0</v>
      </c>
      <c r="K445" s="189">
        <v>0</v>
      </c>
      <c r="L445" s="189">
        <v>4659675.6100000003</v>
      </c>
      <c r="M445" s="189">
        <v>0</v>
      </c>
      <c r="N445" s="189">
        <v>0</v>
      </c>
      <c r="O445" s="264">
        <f t="shared" si="6"/>
        <v>4659675.6100000003</v>
      </c>
    </row>
    <row r="446" spans="1:15" x14ac:dyDescent="0.25">
      <c r="A446" s="255" t="s">
        <v>51</v>
      </c>
      <c r="B446" s="258" t="s">
        <v>26</v>
      </c>
      <c r="C446" s="256">
        <v>20001</v>
      </c>
      <c r="D446" s="259" t="s">
        <v>439</v>
      </c>
      <c r="E446" s="237">
        <v>5454635.4521851372</v>
      </c>
      <c r="F446" s="189">
        <v>31642.02</v>
      </c>
      <c r="G446" s="189">
        <v>0</v>
      </c>
      <c r="H446" s="189">
        <v>0</v>
      </c>
      <c r="I446" s="189">
        <v>0</v>
      </c>
      <c r="J446" s="189">
        <v>0</v>
      </c>
      <c r="K446" s="189">
        <v>0</v>
      </c>
      <c r="L446" s="189">
        <v>8274450.7699999968</v>
      </c>
      <c r="M446" s="189">
        <v>0</v>
      </c>
      <c r="N446" s="189">
        <v>0</v>
      </c>
      <c r="O446" s="264">
        <f t="shared" si="6"/>
        <v>8306092.7899999963</v>
      </c>
    </row>
    <row r="447" spans="1:15" x14ac:dyDescent="0.25">
      <c r="A447" s="255" t="s">
        <v>51</v>
      </c>
      <c r="B447" s="258" t="s">
        <v>26</v>
      </c>
      <c r="C447" s="256">
        <v>20011</v>
      </c>
      <c r="D447" s="259" t="s">
        <v>440</v>
      </c>
      <c r="E447" s="237">
        <v>489122.98452253646</v>
      </c>
      <c r="F447" s="189">
        <v>0</v>
      </c>
      <c r="G447" s="189">
        <v>0</v>
      </c>
      <c r="H447" s="189">
        <v>0</v>
      </c>
      <c r="I447" s="189">
        <v>0</v>
      </c>
      <c r="J447" s="189">
        <v>0</v>
      </c>
      <c r="K447" s="189">
        <v>0</v>
      </c>
      <c r="L447" s="189">
        <v>142620.53</v>
      </c>
      <c r="M447" s="189">
        <v>0</v>
      </c>
      <c r="N447" s="189">
        <v>0</v>
      </c>
      <c r="O447" s="264">
        <f t="shared" si="6"/>
        <v>142620.53</v>
      </c>
    </row>
    <row r="448" spans="1:15" x14ac:dyDescent="0.25">
      <c r="A448" s="255" t="s">
        <v>51</v>
      </c>
      <c r="B448" s="258" t="s">
        <v>26</v>
      </c>
      <c r="C448" s="256">
        <v>20013</v>
      </c>
      <c r="D448" s="259" t="s">
        <v>441</v>
      </c>
      <c r="E448" s="237">
        <v>10361229752.802658</v>
      </c>
      <c r="F448" s="189">
        <v>0</v>
      </c>
      <c r="G448" s="189">
        <v>11292993968.02</v>
      </c>
      <c r="H448" s="189">
        <v>0</v>
      </c>
      <c r="I448" s="189">
        <v>0</v>
      </c>
      <c r="J448" s="189">
        <v>0</v>
      </c>
      <c r="K448" s="189">
        <v>0</v>
      </c>
      <c r="L448" s="189">
        <v>0</v>
      </c>
      <c r="M448" s="189">
        <v>0</v>
      </c>
      <c r="N448" s="189">
        <v>0</v>
      </c>
      <c r="O448" s="264">
        <f t="shared" si="6"/>
        <v>11292993968.02</v>
      </c>
    </row>
    <row r="449" spans="1:15" x14ac:dyDescent="0.2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25">
      <c r="A450" s="255" t="s">
        <v>51</v>
      </c>
      <c r="B450" s="258" t="s">
        <v>26</v>
      </c>
      <c r="C450" s="256">
        <v>20045</v>
      </c>
      <c r="D450" s="259" t="s">
        <v>443</v>
      </c>
      <c r="E450" s="237">
        <v>21823563983.389294</v>
      </c>
      <c r="F450" s="189">
        <v>0</v>
      </c>
      <c r="G450" s="189">
        <v>29298855694.260002</v>
      </c>
      <c r="H450" s="189">
        <v>0</v>
      </c>
      <c r="I450" s="189">
        <v>0</v>
      </c>
      <c r="J450" s="189">
        <v>0</v>
      </c>
      <c r="K450" s="189">
        <v>0</v>
      </c>
      <c r="L450" s="189">
        <v>2331451.5099999998</v>
      </c>
      <c r="M450" s="189">
        <v>0</v>
      </c>
      <c r="N450" s="189">
        <v>0</v>
      </c>
      <c r="O450" s="264">
        <f t="shared" si="6"/>
        <v>29301187145.77</v>
      </c>
    </row>
    <row r="451" spans="1:15" x14ac:dyDescent="0.25">
      <c r="A451" s="221" t="s">
        <v>51</v>
      </c>
      <c r="B451" s="222" t="s">
        <v>26</v>
      </c>
      <c r="C451" s="186">
        <v>20060</v>
      </c>
      <c r="D451" s="187" t="s">
        <v>444</v>
      </c>
      <c r="E451" s="237">
        <v>15112139.762062544</v>
      </c>
      <c r="F451" s="189">
        <v>13231840.470000003</v>
      </c>
      <c r="G451" s="189">
        <v>0</v>
      </c>
      <c r="H451" s="189">
        <v>0</v>
      </c>
      <c r="I451" s="189">
        <v>0</v>
      </c>
      <c r="J451" s="189">
        <v>0</v>
      </c>
      <c r="K451" s="189">
        <v>0</v>
      </c>
      <c r="L451" s="189">
        <v>2194918.7499999995</v>
      </c>
      <c r="M451" s="189">
        <v>0</v>
      </c>
      <c r="N451" s="189">
        <v>0</v>
      </c>
      <c r="O451" s="189">
        <f t="shared" si="6"/>
        <v>15426759.220000003</v>
      </c>
    </row>
    <row r="452" spans="1:15" x14ac:dyDescent="0.25">
      <c r="A452" s="221" t="s">
        <v>51</v>
      </c>
      <c r="B452" s="222" t="s">
        <v>26</v>
      </c>
      <c r="C452" s="186">
        <v>20175</v>
      </c>
      <c r="D452" s="187" t="s">
        <v>445</v>
      </c>
      <c r="E452" s="237">
        <v>111769.23215354126</v>
      </c>
      <c r="F452" s="189">
        <v>5038.33</v>
      </c>
      <c r="G452" s="189">
        <v>0</v>
      </c>
      <c r="H452" s="189">
        <v>0</v>
      </c>
      <c r="I452" s="189">
        <v>0</v>
      </c>
      <c r="J452" s="189">
        <v>0</v>
      </c>
      <c r="K452" s="189">
        <v>0</v>
      </c>
      <c r="L452" s="189">
        <v>289227.40000000002</v>
      </c>
      <c r="M452" s="189">
        <v>0</v>
      </c>
      <c r="N452" s="189">
        <v>0</v>
      </c>
      <c r="O452" s="189">
        <f t="shared" si="6"/>
        <v>294265.73000000004</v>
      </c>
    </row>
    <row r="453" spans="1:15" x14ac:dyDescent="0.25">
      <c r="A453" s="221" t="s">
        <v>51</v>
      </c>
      <c r="B453" s="222" t="s">
        <v>26</v>
      </c>
      <c r="C453" s="186">
        <v>20178</v>
      </c>
      <c r="D453" s="187" t="s">
        <v>446</v>
      </c>
      <c r="E453" s="237">
        <v>3402842255.5990419</v>
      </c>
      <c r="F453" s="189">
        <v>0</v>
      </c>
      <c r="G453" s="189">
        <v>3070594984.9600005</v>
      </c>
      <c r="H453" s="189">
        <v>0</v>
      </c>
      <c r="I453" s="189">
        <v>0</v>
      </c>
      <c r="J453" s="189">
        <v>0</v>
      </c>
      <c r="K453" s="189">
        <v>0</v>
      </c>
      <c r="L453" s="189">
        <v>4195167.41</v>
      </c>
      <c r="M453" s="189">
        <v>0</v>
      </c>
      <c r="N453" s="189">
        <v>0</v>
      </c>
      <c r="O453" s="189">
        <f t="shared" si="6"/>
        <v>3074790152.3700004</v>
      </c>
    </row>
    <row r="454" spans="1:15" x14ac:dyDescent="0.25">
      <c r="A454" s="221" t="s">
        <v>51</v>
      </c>
      <c r="B454" s="222" t="s">
        <v>26</v>
      </c>
      <c r="C454" s="186">
        <v>20228</v>
      </c>
      <c r="D454" s="187" t="s">
        <v>447</v>
      </c>
      <c r="E454" s="237">
        <v>1973017.1246905881</v>
      </c>
      <c r="F454" s="189">
        <v>4176547.8000000003</v>
      </c>
      <c r="G454" s="189">
        <v>0</v>
      </c>
      <c r="H454" s="189">
        <v>0</v>
      </c>
      <c r="I454" s="189">
        <v>0</v>
      </c>
      <c r="J454" s="189">
        <v>0</v>
      </c>
      <c r="K454" s="189">
        <v>0</v>
      </c>
      <c r="L454" s="189">
        <v>3309289.57</v>
      </c>
      <c r="M454" s="189">
        <v>0</v>
      </c>
      <c r="N454" s="189">
        <v>0</v>
      </c>
      <c r="O454" s="189">
        <f t="shared" si="6"/>
        <v>7485837.3700000001</v>
      </c>
    </row>
    <row r="455" spans="1:15" x14ac:dyDescent="0.25">
      <c r="A455" s="221" t="s">
        <v>51</v>
      </c>
      <c r="B455" s="222" t="s">
        <v>26</v>
      </c>
      <c r="C455" s="186">
        <v>20238</v>
      </c>
      <c r="D455" s="187" t="s">
        <v>448</v>
      </c>
      <c r="E455" s="237">
        <v>3344274.1191276228</v>
      </c>
      <c r="F455" s="189">
        <v>0</v>
      </c>
      <c r="G455" s="189">
        <v>0</v>
      </c>
      <c r="H455" s="189">
        <v>0</v>
      </c>
      <c r="I455" s="189">
        <v>0</v>
      </c>
      <c r="J455" s="189">
        <v>0</v>
      </c>
      <c r="K455" s="189">
        <v>0</v>
      </c>
      <c r="L455" s="189">
        <v>572689.04</v>
      </c>
      <c r="M455" s="189">
        <v>0</v>
      </c>
      <c r="N455" s="189">
        <v>0</v>
      </c>
      <c r="O455" s="189">
        <f t="shared" si="6"/>
        <v>572689.04</v>
      </c>
    </row>
    <row r="456" spans="1:15" x14ac:dyDescent="0.25">
      <c r="A456" s="221" t="s">
        <v>51</v>
      </c>
      <c r="B456" s="222" t="s">
        <v>26</v>
      </c>
      <c r="C456" s="186">
        <v>20250</v>
      </c>
      <c r="D456" s="187" t="s">
        <v>449</v>
      </c>
      <c r="E456" s="237">
        <v>2977102861.4053354</v>
      </c>
      <c r="F456" s="189">
        <v>0</v>
      </c>
      <c r="G456" s="189">
        <v>4502171898.250001</v>
      </c>
      <c r="H456" s="189">
        <v>0</v>
      </c>
      <c r="I456" s="189">
        <v>0</v>
      </c>
      <c r="J456" s="189">
        <v>0</v>
      </c>
      <c r="K456" s="189">
        <v>0</v>
      </c>
      <c r="L456" s="189">
        <v>0</v>
      </c>
      <c r="M456" s="189">
        <v>0</v>
      </c>
      <c r="N456" s="189">
        <v>0</v>
      </c>
      <c r="O456" s="189">
        <f t="shared" si="6"/>
        <v>4502171898.250001</v>
      </c>
    </row>
    <row r="457" spans="1:15" x14ac:dyDescent="0.25">
      <c r="A457" s="221" t="s">
        <v>51</v>
      </c>
      <c r="B457" s="222" t="s">
        <v>26</v>
      </c>
      <c r="C457" s="186">
        <v>20295</v>
      </c>
      <c r="D457" s="187" t="s">
        <v>450</v>
      </c>
      <c r="E457" s="237">
        <v>1090207.7611846724</v>
      </c>
      <c r="F457" s="189">
        <v>0</v>
      </c>
      <c r="G457" s="189">
        <v>0</v>
      </c>
      <c r="H457" s="189">
        <v>0</v>
      </c>
      <c r="I457" s="189">
        <v>0</v>
      </c>
      <c r="J457" s="189">
        <v>0</v>
      </c>
      <c r="K457" s="189">
        <v>0</v>
      </c>
      <c r="L457" s="189">
        <v>1827613.6900000004</v>
      </c>
      <c r="M457" s="189">
        <v>0</v>
      </c>
      <c r="N457" s="189">
        <v>0</v>
      </c>
      <c r="O457" s="189">
        <f t="shared" si="6"/>
        <v>1827613.6900000004</v>
      </c>
    </row>
    <row r="458" spans="1:15" x14ac:dyDescent="0.2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2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25">
      <c r="A460" s="221" t="s">
        <v>51</v>
      </c>
      <c r="B460" s="222" t="s">
        <v>26</v>
      </c>
      <c r="C460" s="186">
        <v>20400</v>
      </c>
      <c r="D460" s="187" t="s">
        <v>453</v>
      </c>
      <c r="E460" s="237">
        <v>35185392664.850082</v>
      </c>
      <c r="F460" s="189">
        <v>0</v>
      </c>
      <c r="G460" s="189">
        <v>32319642713.730003</v>
      </c>
      <c r="H460" s="189">
        <v>0</v>
      </c>
      <c r="I460" s="189">
        <v>0</v>
      </c>
      <c r="J460" s="189">
        <v>0</v>
      </c>
      <c r="K460" s="189">
        <v>0</v>
      </c>
      <c r="L460" s="189">
        <v>662246.32999999996</v>
      </c>
      <c r="M460" s="189">
        <v>0</v>
      </c>
      <c r="N460" s="189">
        <v>0</v>
      </c>
      <c r="O460" s="189">
        <f t="shared" ref="O460:O523" si="7">SUM(F460:N460)</f>
        <v>32320304960.060005</v>
      </c>
    </row>
    <row r="461" spans="1:15" x14ac:dyDescent="0.25">
      <c r="A461" s="255" t="s">
        <v>51</v>
      </c>
      <c r="B461" s="258" t="s">
        <v>26</v>
      </c>
      <c r="C461" s="256">
        <v>20443</v>
      </c>
      <c r="D461" s="259" t="s">
        <v>454</v>
      </c>
      <c r="E461" s="237">
        <v>992716.08339116862</v>
      </c>
      <c r="F461" s="189">
        <v>2579935.6</v>
      </c>
      <c r="G461" s="189">
        <v>0</v>
      </c>
      <c r="H461" s="189">
        <v>0</v>
      </c>
      <c r="I461" s="189">
        <v>0</v>
      </c>
      <c r="J461" s="189">
        <v>0</v>
      </c>
      <c r="K461" s="189">
        <v>0</v>
      </c>
      <c r="L461" s="189">
        <v>0</v>
      </c>
      <c r="M461" s="189">
        <v>0</v>
      </c>
      <c r="N461" s="189">
        <v>0</v>
      </c>
      <c r="O461" s="264">
        <f t="shared" si="7"/>
        <v>2579935.6</v>
      </c>
    </row>
    <row r="462" spans="1:15" x14ac:dyDescent="0.25">
      <c r="A462" s="255" t="s">
        <v>51</v>
      </c>
      <c r="B462" s="258" t="s">
        <v>26</v>
      </c>
      <c r="C462" s="256">
        <v>20517</v>
      </c>
      <c r="D462" s="259" t="s">
        <v>455</v>
      </c>
      <c r="E462" s="237">
        <v>2563650.4661407894</v>
      </c>
      <c r="F462" s="189">
        <v>0</v>
      </c>
      <c r="G462" s="189">
        <v>0</v>
      </c>
      <c r="H462" s="189">
        <v>0</v>
      </c>
      <c r="I462" s="189">
        <v>0</v>
      </c>
      <c r="J462" s="189">
        <v>0</v>
      </c>
      <c r="K462" s="189">
        <v>0</v>
      </c>
      <c r="L462" s="189">
        <v>87939.81</v>
      </c>
      <c r="M462" s="189">
        <v>0</v>
      </c>
      <c r="N462" s="189">
        <v>0</v>
      </c>
      <c r="O462" s="264">
        <f t="shared" si="7"/>
        <v>87939.81</v>
      </c>
    </row>
    <row r="463" spans="1:15" x14ac:dyDescent="0.2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2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25">
      <c r="A465" s="255" t="s">
        <v>51</v>
      </c>
      <c r="B465" s="258" t="s">
        <v>26</v>
      </c>
      <c r="C465" s="256">
        <v>20614</v>
      </c>
      <c r="D465" s="259" t="s">
        <v>458</v>
      </c>
      <c r="E465" s="237">
        <v>4688958.3107619938</v>
      </c>
      <c r="F465" s="189">
        <v>0</v>
      </c>
      <c r="G465" s="189">
        <v>0</v>
      </c>
      <c r="H465" s="189">
        <v>0</v>
      </c>
      <c r="I465" s="189">
        <v>0</v>
      </c>
      <c r="J465" s="189">
        <v>0</v>
      </c>
      <c r="K465" s="189">
        <v>0</v>
      </c>
      <c r="L465" s="189">
        <v>55960.56</v>
      </c>
      <c r="M465" s="189">
        <v>0</v>
      </c>
      <c r="N465" s="189">
        <v>0</v>
      </c>
      <c r="O465" s="264">
        <f t="shared" si="7"/>
        <v>55960.56</v>
      </c>
    </row>
    <row r="466" spans="1:15" x14ac:dyDescent="0.25">
      <c r="A466" s="255" t="s">
        <v>51</v>
      </c>
      <c r="B466" s="258" t="s">
        <v>26</v>
      </c>
      <c r="C466" s="256">
        <v>20621</v>
      </c>
      <c r="D466" s="259" t="s">
        <v>459</v>
      </c>
      <c r="E466" s="237">
        <v>261050.53085455796</v>
      </c>
      <c r="F466" s="189">
        <v>0</v>
      </c>
      <c r="G466" s="189">
        <v>0</v>
      </c>
      <c r="H466" s="189">
        <v>0</v>
      </c>
      <c r="I466" s="189">
        <v>0</v>
      </c>
      <c r="J466" s="189">
        <v>0</v>
      </c>
      <c r="K466" s="189">
        <v>0</v>
      </c>
      <c r="L466" s="189">
        <v>67918.14</v>
      </c>
      <c r="M466" s="189">
        <v>0</v>
      </c>
      <c r="N466" s="189">
        <v>0</v>
      </c>
      <c r="O466" s="264">
        <f t="shared" si="7"/>
        <v>67918.14</v>
      </c>
    </row>
    <row r="467" spans="1:15" x14ac:dyDescent="0.25">
      <c r="A467" s="255" t="s">
        <v>51</v>
      </c>
      <c r="B467" s="258" t="s">
        <v>26</v>
      </c>
      <c r="C467" s="256">
        <v>20710</v>
      </c>
      <c r="D467" s="259" t="s">
        <v>460</v>
      </c>
      <c r="E467" s="237">
        <v>1172237.8053168003</v>
      </c>
      <c r="F467" s="189">
        <v>0</v>
      </c>
      <c r="G467" s="189">
        <v>0</v>
      </c>
      <c r="H467" s="189">
        <v>0</v>
      </c>
      <c r="I467" s="189">
        <v>0</v>
      </c>
      <c r="J467" s="189">
        <v>0</v>
      </c>
      <c r="K467" s="189">
        <v>0</v>
      </c>
      <c r="L467" s="189">
        <v>561873.39</v>
      </c>
      <c r="M467" s="189">
        <v>0</v>
      </c>
      <c r="N467" s="189">
        <v>0</v>
      </c>
      <c r="O467" s="264">
        <f t="shared" si="7"/>
        <v>561873.39</v>
      </c>
    </row>
    <row r="468" spans="1:15" x14ac:dyDescent="0.25">
      <c r="A468" s="255" t="s">
        <v>51</v>
      </c>
      <c r="B468" s="258" t="s">
        <v>26</v>
      </c>
      <c r="C468" s="256">
        <v>20750</v>
      </c>
      <c r="D468" s="259" t="s">
        <v>461</v>
      </c>
      <c r="E468" s="237">
        <v>72832.701933392382</v>
      </c>
      <c r="F468" s="189">
        <v>0</v>
      </c>
      <c r="G468" s="189">
        <v>0</v>
      </c>
      <c r="H468" s="189">
        <v>0</v>
      </c>
      <c r="I468" s="189">
        <v>0</v>
      </c>
      <c r="J468" s="189">
        <v>0</v>
      </c>
      <c r="K468" s="189">
        <v>0</v>
      </c>
      <c r="L468" s="189">
        <v>250406.01</v>
      </c>
      <c r="M468" s="189">
        <v>0</v>
      </c>
      <c r="N468" s="189">
        <v>0</v>
      </c>
      <c r="O468" s="264">
        <f t="shared" si="7"/>
        <v>250406.01</v>
      </c>
    </row>
    <row r="469" spans="1:15" x14ac:dyDescent="0.25">
      <c r="A469" s="255" t="s">
        <v>51</v>
      </c>
      <c r="B469" s="258" t="s">
        <v>26</v>
      </c>
      <c r="C469" s="256">
        <v>20770</v>
      </c>
      <c r="D469" s="259" t="s">
        <v>462</v>
      </c>
      <c r="E469" s="237">
        <v>3895543.7090840684</v>
      </c>
      <c r="F469" s="189">
        <v>0</v>
      </c>
      <c r="G469" s="189">
        <v>0</v>
      </c>
      <c r="H469" s="189">
        <v>0</v>
      </c>
      <c r="I469" s="189">
        <v>0</v>
      </c>
      <c r="J469" s="189">
        <v>0</v>
      </c>
      <c r="K469" s="189">
        <v>0</v>
      </c>
      <c r="L469" s="189">
        <v>6110472.7300000004</v>
      </c>
      <c r="M469" s="189">
        <v>0</v>
      </c>
      <c r="N469" s="189">
        <v>0</v>
      </c>
      <c r="O469" s="264">
        <f t="shared" si="7"/>
        <v>6110472.7300000004</v>
      </c>
    </row>
    <row r="470" spans="1:15" x14ac:dyDescent="0.2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25">
      <c r="A471" s="221" t="s">
        <v>51</v>
      </c>
      <c r="B471" s="222" t="s">
        <v>27</v>
      </c>
      <c r="C471" s="186">
        <v>23001</v>
      </c>
      <c r="D471" s="187" t="s">
        <v>464</v>
      </c>
      <c r="E471" s="237">
        <v>13688361.681161497</v>
      </c>
      <c r="F471" s="189">
        <v>947213.39000000013</v>
      </c>
      <c r="G471" s="189">
        <v>0</v>
      </c>
      <c r="H471" s="189">
        <v>0</v>
      </c>
      <c r="I471" s="189">
        <v>0</v>
      </c>
      <c r="J471" s="189">
        <v>0</v>
      </c>
      <c r="K471" s="189">
        <v>0</v>
      </c>
      <c r="L471" s="189">
        <v>13041585.390000001</v>
      </c>
      <c r="M471" s="189">
        <v>0</v>
      </c>
      <c r="N471" s="189">
        <v>0</v>
      </c>
      <c r="O471" s="189">
        <f t="shared" si="7"/>
        <v>13988798.780000001</v>
      </c>
    </row>
    <row r="472" spans="1:15" x14ac:dyDescent="0.25">
      <c r="A472" s="221" t="s">
        <v>51</v>
      </c>
      <c r="B472" s="222" t="s">
        <v>27</v>
      </c>
      <c r="C472" s="186">
        <v>23068</v>
      </c>
      <c r="D472" s="187" t="s">
        <v>465</v>
      </c>
      <c r="E472" s="237">
        <v>1322250596.9324498</v>
      </c>
      <c r="F472" s="189">
        <v>0</v>
      </c>
      <c r="G472" s="189">
        <v>0</v>
      </c>
      <c r="H472" s="189">
        <v>0</v>
      </c>
      <c r="I472" s="189">
        <v>0</v>
      </c>
      <c r="J472" s="189">
        <v>1643199303.0600002</v>
      </c>
      <c r="K472" s="189">
        <v>1016796603.96</v>
      </c>
      <c r="L472" s="189">
        <v>0</v>
      </c>
      <c r="M472" s="189">
        <v>0</v>
      </c>
      <c r="N472" s="189">
        <v>0</v>
      </c>
      <c r="O472" s="189">
        <f t="shared" si="7"/>
        <v>2659995907.0200005</v>
      </c>
    </row>
    <row r="473" spans="1:15" x14ac:dyDescent="0.25">
      <c r="A473" s="221" t="s">
        <v>51</v>
      </c>
      <c r="B473" s="222" t="s">
        <v>27</v>
      </c>
      <c r="C473" s="186">
        <v>23079</v>
      </c>
      <c r="D473" s="187" t="s">
        <v>251</v>
      </c>
      <c r="E473" s="237">
        <v>581852431.60201395</v>
      </c>
      <c r="F473" s="189">
        <v>0</v>
      </c>
      <c r="G473" s="189">
        <v>0</v>
      </c>
      <c r="H473" s="189">
        <v>0</v>
      </c>
      <c r="I473" s="189">
        <v>0</v>
      </c>
      <c r="J473" s="189">
        <v>0</v>
      </c>
      <c r="K473" s="189">
        <v>635497877.47000003</v>
      </c>
      <c r="L473" s="189">
        <v>0</v>
      </c>
      <c r="M473" s="189">
        <v>0</v>
      </c>
      <c r="N473" s="189">
        <v>0</v>
      </c>
      <c r="O473" s="189">
        <f t="shared" si="7"/>
        <v>635497877.47000003</v>
      </c>
    </row>
    <row r="474" spans="1:15" x14ac:dyDescent="0.2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2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2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2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25">
      <c r="A478" s="221" t="s">
        <v>51</v>
      </c>
      <c r="B478" s="222" t="s">
        <v>27</v>
      </c>
      <c r="C478" s="186">
        <v>23189</v>
      </c>
      <c r="D478" s="187" t="s">
        <v>470</v>
      </c>
      <c r="E478" s="237">
        <v>1610516.6956447004</v>
      </c>
      <c r="F478" s="189">
        <v>0</v>
      </c>
      <c r="G478" s="189">
        <v>0</v>
      </c>
      <c r="H478" s="189">
        <v>0</v>
      </c>
      <c r="I478" s="189">
        <v>0</v>
      </c>
      <c r="J478" s="189">
        <v>0</v>
      </c>
      <c r="K478" s="189">
        <v>0</v>
      </c>
      <c r="L478" s="189">
        <v>8024181.7699999996</v>
      </c>
      <c r="M478" s="189">
        <v>0</v>
      </c>
      <c r="N478" s="189">
        <v>0</v>
      </c>
      <c r="O478" s="189">
        <f t="shared" si="7"/>
        <v>8024181.7699999996</v>
      </c>
    </row>
    <row r="479" spans="1:15" x14ac:dyDescent="0.2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25">
      <c r="A480" s="221" t="s">
        <v>51</v>
      </c>
      <c r="B480" s="222" t="s">
        <v>27</v>
      </c>
      <c r="C480" s="186">
        <v>23350</v>
      </c>
      <c r="D480" s="187" t="s">
        <v>472</v>
      </c>
      <c r="E480" s="237">
        <v>581836871.84419978</v>
      </c>
      <c r="F480" s="189">
        <v>0</v>
      </c>
      <c r="G480" s="189">
        <v>0</v>
      </c>
      <c r="H480" s="189">
        <v>0</v>
      </c>
      <c r="I480" s="189">
        <v>0</v>
      </c>
      <c r="J480" s="189">
        <v>0</v>
      </c>
      <c r="K480" s="189">
        <v>635497877.47000003</v>
      </c>
      <c r="L480" s="189">
        <v>0</v>
      </c>
      <c r="M480" s="189">
        <v>0</v>
      </c>
      <c r="N480" s="189">
        <v>0</v>
      </c>
      <c r="O480" s="189">
        <f t="shared" si="7"/>
        <v>635497877.47000003</v>
      </c>
    </row>
    <row r="481" spans="1:15" x14ac:dyDescent="0.25">
      <c r="A481" s="255" t="s">
        <v>51</v>
      </c>
      <c r="B481" s="258" t="s">
        <v>27</v>
      </c>
      <c r="C481" s="256">
        <v>23417</v>
      </c>
      <c r="D481" s="259" t="s">
        <v>473</v>
      </c>
      <c r="E481" s="237">
        <v>304799.08042035793</v>
      </c>
      <c r="F481" s="189">
        <v>0</v>
      </c>
      <c r="G481" s="189">
        <v>0</v>
      </c>
      <c r="H481" s="189">
        <v>0</v>
      </c>
      <c r="I481" s="189">
        <v>0</v>
      </c>
      <c r="J481" s="189">
        <v>0</v>
      </c>
      <c r="K481" s="189">
        <v>0</v>
      </c>
      <c r="L481" s="189">
        <v>1823660.3099999996</v>
      </c>
      <c r="M481" s="189">
        <v>0</v>
      </c>
      <c r="N481" s="189">
        <v>0</v>
      </c>
      <c r="O481" s="264">
        <f t="shared" si="7"/>
        <v>1823660.3099999996</v>
      </c>
    </row>
    <row r="482" spans="1:15" x14ac:dyDescent="0.25">
      <c r="A482" s="255" t="s">
        <v>51</v>
      </c>
      <c r="B482" s="258" t="s">
        <v>27</v>
      </c>
      <c r="C482" s="256">
        <v>23419</v>
      </c>
      <c r="D482" s="259" t="s">
        <v>474</v>
      </c>
      <c r="E482" s="237">
        <v>61266.923889166552</v>
      </c>
      <c r="F482" s="189">
        <v>0</v>
      </c>
      <c r="G482" s="189">
        <v>0</v>
      </c>
      <c r="H482" s="189">
        <v>0</v>
      </c>
      <c r="I482" s="189">
        <v>0</v>
      </c>
      <c r="J482" s="189">
        <v>0</v>
      </c>
      <c r="K482" s="189">
        <v>0</v>
      </c>
      <c r="L482" s="189">
        <v>558876.42000000004</v>
      </c>
      <c r="M482" s="189">
        <v>0</v>
      </c>
      <c r="N482" s="189">
        <v>0</v>
      </c>
      <c r="O482" s="264">
        <f t="shared" si="7"/>
        <v>558876.42000000004</v>
      </c>
    </row>
    <row r="483" spans="1:15" x14ac:dyDescent="0.2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25">
      <c r="A484" s="255" t="s">
        <v>51</v>
      </c>
      <c r="B484" s="258" t="s">
        <v>27</v>
      </c>
      <c r="C484" s="256">
        <v>23466</v>
      </c>
      <c r="D484" s="257" t="s">
        <v>476</v>
      </c>
      <c r="E484" s="237">
        <v>4909899364.8385067</v>
      </c>
      <c r="F484" s="189">
        <v>0</v>
      </c>
      <c r="G484" s="189">
        <v>0</v>
      </c>
      <c r="H484" s="189">
        <v>0</v>
      </c>
      <c r="I484" s="189">
        <v>0</v>
      </c>
      <c r="J484" s="189">
        <v>0</v>
      </c>
      <c r="K484" s="189">
        <v>4087507021.7499995</v>
      </c>
      <c r="L484" s="189">
        <v>7738401.1300000008</v>
      </c>
      <c r="M484" s="189">
        <v>0</v>
      </c>
      <c r="N484" s="189">
        <v>0</v>
      </c>
      <c r="O484" s="264">
        <f t="shared" si="7"/>
        <v>4095245422.8799996</v>
      </c>
    </row>
    <row r="485" spans="1:15" x14ac:dyDescent="0.2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25">
      <c r="A486" s="255" t="s">
        <v>51</v>
      </c>
      <c r="B486" s="258" t="s">
        <v>27</v>
      </c>
      <c r="C486" s="256">
        <v>23555</v>
      </c>
      <c r="D486" s="259" t="s">
        <v>478</v>
      </c>
      <c r="E486" s="237">
        <v>931682495.99230409</v>
      </c>
      <c r="F486" s="189">
        <v>0</v>
      </c>
      <c r="G486" s="189">
        <v>0</v>
      </c>
      <c r="H486" s="189">
        <v>0</v>
      </c>
      <c r="I486" s="189">
        <v>0</v>
      </c>
      <c r="J486" s="189">
        <v>0</v>
      </c>
      <c r="K486" s="189">
        <v>1016796603.96</v>
      </c>
      <c r="L486" s="189">
        <v>5493728.8199999994</v>
      </c>
      <c r="M486" s="189">
        <v>0</v>
      </c>
      <c r="N486" s="189">
        <v>0</v>
      </c>
      <c r="O486" s="264">
        <f t="shared" si="7"/>
        <v>1022290332.7800001</v>
      </c>
    </row>
    <row r="487" spans="1:15" x14ac:dyDescent="0.25">
      <c r="A487" s="255" t="s">
        <v>51</v>
      </c>
      <c r="B487" s="258" t="s">
        <v>27</v>
      </c>
      <c r="C487" s="256">
        <v>23570</v>
      </c>
      <c r="D487" s="259" t="s">
        <v>479</v>
      </c>
      <c r="E487" s="237">
        <v>814571620.93857026</v>
      </c>
      <c r="F487" s="189">
        <v>0</v>
      </c>
      <c r="G487" s="189">
        <v>0</v>
      </c>
      <c r="H487" s="189">
        <v>0</v>
      </c>
      <c r="I487" s="189">
        <v>0</v>
      </c>
      <c r="J487" s="189">
        <v>0</v>
      </c>
      <c r="K487" s="189">
        <v>889697028.4799999</v>
      </c>
      <c r="L487" s="189">
        <v>0</v>
      </c>
      <c r="M487" s="189">
        <v>0</v>
      </c>
      <c r="N487" s="189">
        <v>0</v>
      </c>
      <c r="O487" s="264">
        <f t="shared" si="7"/>
        <v>889697028.4799999</v>
      </c>
    </row>
    <row r="488" spans="1:15" x14ac:dyDescent="0.25">
      <c r="A488" s="255" t="s">
        <v>51</v>
      </c>
      <c r="B488" s="258" t="s">
        <v>27</v>
      </c>
      <c r="C488" s="256">
        <v>23574</v>
      </c>
      <c r="D488" s="259" t="s">
        <v>480</v>
      </c>
      <c r="E488" s="237">
        <v>41785.804119012391</v>
      </c>
      <c r="F488" s="189">
        <v>0</v>
      </c>
      <c r="G488" s="189">
        <v>0</v>
      </c>
      <c r="H488" s="189">
        <v>0</v>
      </c>
      <c r="I488" s="189">
        <v>0</v>
      </c>
      <c r="J488" s="189">
        <v>0</v>
      </c>
      <c r="K488" s="189">
        <v>0</v>
      </c>
      <c r="L488" s="189">
        <v>535.04999999999995</v>
      </c>
      <c r="M488" s="189">
        <v>0</v>
      </c>
      <c r="N488" s="189">
        <v>0</v>
      </c>
      <c r="O488" s="264">
        <f t="shared" si="7"/>
        <v>535.04999999999995</v>
      </c>
    </row>
    <row r="489" spans="1:15" x14ac:dyDescent="0.25">
      <c r="A489" s="255" t="s">
        <v>51</v>
      </c>
      <c r="B489" s="258" t="s">
        <v>27</v>
      </c>
      <c r="C489" s="256">
        <v>23580</v>
      </c>
      <c r="D489" s="259" t="s">
        <v>481</v>
      </c>
      <c r="E489" s="237">
        <v>1569246455.6012096</v>
      </c>
      <c r="F489" s="189">
        <v>0</v>
      </c>
      <c r="G489" s="189">
        <v>282380673.14000005</v>
      </c>
      <c r="H489" s="189">
        <v>0</v>
      </c>
      <c r="I489" s="189">
        <v>0</v>
      </c>
      <c r="J489" s="189">
        <v>41082299.219999999</v>
      </c>
      <c r="K489" s="189">
        <v>2455902958.2199998</v>
      </c>
      <c r="L489" s="189">
        <v>0</v>
      </c>
      <c r="M489" s="189">
        <v>0</v>
      </c>
      <c r="N489" s="189">
        <v>0</v>
      </c>
      <c r="O489" s="264">
        <f t="shared" si="7"/>
        <v>2779365930.5799999</v>
      </c>
    </row>
    <row r="490" spans="1:15" x14ac:dyDescent="0.2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2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2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2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2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25">
      <c r="A495" s="221" t="s">
        <v>51</v>
      </c>
      <c r="B495" s="222" t="s">
        <v>27</v>
      </c>
      <c r="C495" s="186">
        <v>23678</v>
      </c>
      <c r="D495" s="187" t="s">
        <v>139</v>
      </c>
      <c r="E495" s="237">
        <v>326480.53777744446</v>
      </c>
      <c r="F495" s="189">
        <v>0</v>
      </c>
      <c r="G495" s="189">
        <v>0</v>
      </c>
      <c r="H495" s="189">
        <v>0</v>
      </c>
      <c r="I495" s="189">
        <v>0</v>
      </c>
      <c r="J495" s="189">
        <v>0</v>
      </c>
      <c r="K495" s="189">
        <v>0</v>
      </c>
      <c r="L495" s="189">
        <v>242881.90000000002</v>
      </c>
      <c r="M495" s="189">
        <v>0</v>
      </c>
      <c r="N495" s="189">
        <v>0</v>
      </c>
      <c r="O495" s="189">
        <f t="shared" si="7"/>
        <v>242881.90000000002</v>
      </c>
    </row>
    <row r="496" spans="1:15" x14ac:dyDescent="0.25">
      <c r="A496" s="221" t="s">
        <v>51</v>
      </c>
      <c r="B496" s="222" t="s">
        <v>27</v>
      </c>
      <c r="C496" s="186">
        <v>23682</v>
      </c>
      <c r="D496" s="191" t="s">
        <v>487</v>
      </c>
      <c r="E496" s="237">
        <v>483426687.0455966</v>
      </c>
      <c r="F496" s="189">
        <v>0</v>
      </c>
      <c r="G496" s="189">
        <v>0</v>
      </c>
      <c r="H496" s="189">
        <v>0</v>
      </c>
      <c r="I496" s="189">
        <v>0</v>
      </c>
      <c r="J496" s="189">
        <v>34653566.489999995</v>
      </c>
      <c r="K496" s="189">
        <v>758598778.3900001</v>
      </c>
      <c r="L496" s="189">
        <v>0</v>
      </c>
      <c r="M496" s="189">
        <v>0</v>
      </c>
      <c r="N496" s="189">
        <v>0</v>
      </c>
      <c r="O496" s="189">
        <f t="shared" si="7"/>
        <v>793252344.88000011</v>
      </c>
    </row>
    <row r="497" spans="1:15" x14ac:dyDescent="0.2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25">
      <c r="A498" s="221" t="s">
        <v>51</v>
      </c>
      <c r="B498" s="222" t="s">
        <v>27</v>
      </c>
      <c r="C498" s="186">
        <v>23807</v>
      </c>
      <c r="D498" s="187" t="s">
        <v>489</v>
      </c>
      <c r="E498" s="237">
        <v>1357989.1831564808</v>
      </c>
      <c r="F498" s="189">
        <v>0</v>
      </c>
      <c r="G498" s="189">
        <v>0</v>
      </c>
      <c r="H498" s="189">
        <v>0</v>
      </c>
      <c r="I498" s="189">
        <v>0</v>
      </c>
      <c r="J498" s="189">
        <v>0</v>
      </c>
      <c r="K498" s="189">
        <v>0</v>
      </c>
      <c r="L498" s="189">
        <v>1077420.57</v>
      </c>
      <c r="M498" s="189">
        <v>0</v>
      </c>
      <c r="N498" s="189">
        <v>0</v>
      </c>
      <c r="O498" s="189">
        <f t="shared" si="7"/>
        <v>1077420.57</v>
      </c>
    </row>
    <row r="499" spans="1:15" x14ac:dyDescent="0.2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25">
      <c r="A500" s="221" t="s">
        <v>51</v>
      </c>
      <c r="B500" s="222" t="s">
        <v>27</v>
      </c>
      <c r="C500" s="186">
        <v>23855</v>
      </c>
      <c r="D500" s="187" t="s">
        <v>491</v>
      </c>
      <c r="E500" s="237">
        <v>483123.99462906597</v>
      </c>
      <c r="F500" s="189">
        <v>0</v>
      </c>
      <c r="G500" s="189">
        <v>0</v>
      </c>
      <c r="H500" s="189">
        <v>0</v>
      </c>
      <c r="I500" s="189">
        <v>0</v>
      </c>
      <c r="J500" s="189">
        <v>0</v>
      </c>
      <c r="K500" s="189">
        <v>0</v>
      </c>
      <c r="L500" s="189">
        <v>3297083.42</v>
      </c>
      <c r="M500" s="189">
        <v>0</v>
      </c>
      <c r="N500" s="189">
        <v>0</v>
      </c>
      <c r="O500" s="189">
        <f t="shared" si="7"/>
        <v>3297083.42</v>
      </c>
    </row>
    <row r="501" spans="1:15" x14ac:dyDescent="0.25">
      <c r="A501" s="255" t="s">
        <v>51</v>
      </c>
      <c r="B501" s="258" t="s">
        <v>28</v>
      </c>
      <c r="C501" s="256">
        <v>25001</v>
      </c>
      <c r="D501" s="259" t="s">
        <v>492</v>
      </c>
      <c r="E501" s="237">
        <v>685982.18478668807</v>
      </c>
      <c r="F501" s="189">
        <v>0</v>
      </c>
      <c r="G501" s="189">
        <v>0</v>
      </c>
      <c r="H501" s="189">
        <v>0</v>
      </c>
      <c r="I501" s="189">
        <v>0</v>
      </c>
      <c r="J501" s="189">
        <v>0</v>
      </c>
      <c r="K501" s="189">
        <v>0</v>
      </c>
      <c r="L501" s="189">
        <v>2651701.5599999996</v>
      </c>
      <c r="M501" s="189">
        <v>0</v>
      </c>
      <c r="N501" s="189">
        <v>0</v>
      </c>
      <c r="O501" s="264">
        <f t="shared" si="7"/>
        <v>2651701.5599999996</v>
      </c>
    </row>
    <row r="502" spans="1:15" x14ac:dyDescent="0.2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25">
      <c r="A503" s="255" t="s">
        <v>51</v>
      </c>
      <c r="B503" s="258" t="s">
        <v>28</v>
      </c>
      <c r="C503" s="256">
        <v>25035</v>
      </c>
      <c r="D503" s="259" t="s">
        <v>494</v>
      </c>
      <c r="E503" s="237">
        <v>4732776.4730277304</v>
      </c>
      <c r="F503" s="189">
        <v>0</v>
      </c>
      <c r="G503" s="189">
        <v>0</v>
      </c>
      <c r="H503" s="189">
        <v>0</v>
      </c>
      <c r="I503" s="189">
        <v>0</v>
      </c>
      <c r="J503" s="189">
        <v>0</v>
      </c>
      <c r="K503" s="189">
        <v>0</v>
      </c>
      <c r="L503" s="189">
        <v>635030.80999999994</v>
      </c>
      <c r="M503" s="189">
        <v>0</v>
      </c>
      <c r="N503" s="189">
        <v>0</v>
      </c>
      <c r="O503" s="264">
        <f t="shared" si="7"/>
        <v>635030.80999999994</v>
      </c>
    </row>
    <row r="504" spans="1:15" x14ac:dyDescent="0.2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2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25">
      <c r="A506" s="255" t="s">
        <v>51</v>
      </c>
      <c r="B506" s="258" t="s">
        <v>28</v>
      </c>
      <c r="C506" s="256">
        <v>25086</v>
      </c>
      <c r="D506" s="259" t="s">
        <v>497</v>
      </c>
      <c r="E506" s="237">
        <v>3049.1016072392372</v>
      </c>
      <c r="F506" s="189">
        <v>0</v>
      </c>
      <c r="G506" s="189">
        <v>0</v>
      </c>
      <c r="H506" s="189">
        <v>0</v>
      </c>
      <c r="I506" s="189">
        <v>0</v>
      </c>
      <c r="J506" s="189">
        <v>0</v>
      </c>
      <c r="K506" s="189">
        <v>0</v>
      </c>
      <c r="L506" s="189">
        <v>542277.01</v>
      </c>
      <c r="M506" s="189">
        <v>0</v>
      </c>
      <c r="N506" s="189">
        <v>0</v>
      </c>
      <c r="O506" s="264">
        <f t="shared" si="7"/>
        <v>542277.01</v>
      </c>
    </row>
    <row r="507" spans="1:15" x14ac:dyDescent="0.2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25">
      <c r="A508" s="255" t="s">
        <v>51</v>
      </c>
      <c r="B508" s="258" t="s">
        <v>28</v>
      </c>
      <c r="C508" s="256">
        <v>25099</v>
      </c>
      <c r="D508" s="259" t="s">
        <v>499</v>
      </c>
      <c r="E508" s="237">
        <v>691226.09397688927</v>
      </c>
      <c r="F508" s="189">
        <v>0</v>
      </c>
      <c r="G508" s="189">
        <v>0</v>
      </c>
      <c r="H508" s="189">
        <v>0</v>
      </c>
      <c r="I508" s="189">
        <v>0</v>
      </c>
      <c r="J508" s="189">
        <v>0</v>
      </c>
      <c r="K508" s="189">
        <v>0</v>
      </c>
      <c r="L508" s="189">
        <v>15192104.710000005</v>
      </c>
      <c r="M508" s="189">
        <v>0</v>
      </c>
      <c r="N508" s="189">
        <v>0</v>
      </c>
      <c r="O508" s="264">
        <f t="shared" si="7"/>
        <v>15192104.710000005</v>
      </c>
    </row>
    <row r="509" spans="1:15" x14ac:dyDescent="0.2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2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25">
      <c r="A511" s="221" t="s">
        <v>51</v>
      </c>
      <c r="B511" s="222" t="s">
        <v>28</v>
      </c>
      <c r="C511" s="186">
        <v>25126</v>
      </c>
      <c r="D511" s="187" t="s">
        <v>502</v>
      </c>
      <c r="E511" s="237">
        <v>1024396.5453936409</v>
      </c>
      <c r="F511" s="189">
        <v>0</v>
      </c>
      <c r="G511" s="189">
        <v>0</v>
      </c>
      <c r="H511" s="189">
        <v>0</v>
      </c>
      <c r="I511" s="189">
        <v>0</v>
      </c>
      <c r="J511" s="189">
        <v>0</v>
      </c>
      <c r="K511" s="189">
        <v>0</v>
      </c>
      <c r="L511" s="189">
        <v>1717228.2199999997</v>
      </c>
      <c r="M511" s="189">
        <v>0</v>
      </c>
      <c r="N511" s="189">
        <v>0</v>
      </c>
      <c r="O511" s="189">
        <f t="shared" si="7"/>
        <v>1717228.2199999997</v>
      </c>
    </row>
    <row r="512" spans="1:15" x14ac:dyDescent="0.2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25">
      <c r="A513" s="221" t="s">
        <v>51</v>
      </c>
      <c r="B513" s="222" t="s">
        <v>28</v>
      </c>
      <c r="C513" s="186">
        <v>25151</v>
      </c>
      <c r="D513" s="187" t="s">
        <v>504</v>
      </c>
      <c r="E513" s="237">
        <v>2781111.8224410191</v>
      </c>
      <c r="F513" s="189">
        <v>0</v>
      </c>
      <c r="G513" s="189">
        <v>0</v>
      </c>
      <c r="H513" s="189">
        <v>0</v>
      </c>
      <c r="I513" s="189">
        <v>0</v>
      </c>
      <c r="J513" s="189">
        <v>0</v>
      </c>
      <c r="K513" s="189">
        <v>0</v>
      </c>
      <c r="L513" s="189">
        <v>6739779.2400000002</v>
      </c>
      <c r="M513" s="189">
        <v>0</v>
      </c>
      <c r="N513" s="189">
        <v>0</v>
      </c>
      <c r="O513" s="189">
        <f t="shared" si="7"/>
        <v>6739779.2400000002</v>
      </c>
    </row>
    <row r="514" spans="1:15" x14ac:dyDescent="0.25">
      <c r="A514" s="221" t="s">
        <v>51</v>
      </c>
      <c r="B514" s="222" t="s">
        <v>28</v>
      </c>
      <c r="C514" s="186">
        <v>25154</v>
      </c>
      <c r="D514" s="187" t="s">
        <v>505</v>
      </c>
      <c r="E514" s="237">
        <v>13729556.314489014</v>
      </c>
      <c r="F514" s="189">
        <v>0</v>
      </c>
      <c r="G514" s="189">
        <v>0</v>
      </c>
      <c r="H514" s="189">
        <v>0</v>
      </c>
      <c r="I514" s="189">
        <v>0</v>
      </c>
      <c r="J514" s="189">
        <v>0</v>
      </c>
      <c r="K514" s="189">
        <v>0</v>
      </c>
      <c r="L514" s="189">
        <v>15863595.510000002</v>
      </c>
      <c r="M514" s="189">
        <v>0</v>
      </c>
      <c r="N514" s="189">
        <v>0</v>
      </c>
      <c r="O514" s="189">
        <f t="shared" si="7"/>
        <v>15863595.510000002</v>
      </c>
    </row>
    <row r="515" spans="1:15" x14ac:dyDescent="0.25">
      <c r="A515" s="221" t="s">
        <v>51</v>
      </c>
      <c r="B515" s="222" t="s">
        <v>28</v>
      </c>
      <c r="C515" s="186">
        <v>25168</v>
      </c>
      <c r="D515" s="187" t="s">
        <v>506</v>
      </c>
      <c r="E515" s="237">
        <v>30053.497208581502</v>
      </c>
      <c r="F515" s="189">
        <v>0</v>
      </c>
      <c r="G515" s="189">
        <v>0</v>
      </c>
      <c r="H515" s="189">
        <v>0</v>
      </c>
      <c r="I515" s="189">
        <v>0</v>
      </c>
      <c r="J515" s="189">
        <v>0</v>
      </c>
      <c r="K515" s="189">
        <v>0</v>
      </c>
      <c r="L515" s="189">
        <v>102229.58</v>
      </c>
      <c r="M515" s="189">
        <v>0</v>
      </c>
      <c r="N515" s="189">
        <v>0</v>
      </c>
      <c r="O515" s="189">
        <f t="shared" si="7"/>
        <v>102229.58</v>
      </c>
    </row>
    <row r="516" spans="1:15" x14ac:dyDescent="0.25">
      <c r="A516" s="221" t="s">
        <v>51</v>
      </c>
      <c r="B516" s="222" t="s">
        <v>28</v>
      </c>
      <c r="C516" s="186">
        <v>25175</v>
      </c>
      <c r="D516" s="187" t="s">
        <v>507</v>
      </c>
      <c r="E516" s="237">
        <v>4179081.2658955706</v>
      </c>
      <c r="F516" s="189">
        <v>0</v>
      </c>
      <c r="G516" s="189">
        <v>0</v>
      </c>
      <c r="H516" s="189">
        <v>0</v>
      </c>
      <c r="I516" s="189">
        <v>0</v>
      </c>
      <c r="J516" s="189">
        <v>0</v>
      </c>
      <c r="K516" s="189">
        <v>0</v>
      </c>
      <c r="L516" s="189">
        <v>10677876.669999998</v>
      </c>
      <c r="M516" s="189">
        <v>0</v>
      </c>
      <c r="N516" s="189">
        <v>0</v>
      </c>
      <c r="O516" s="189">
        <f t="shared" si="7"/>
        <v>10677876.669999998</v>
      </c>
    </row>
    <row r="517" spans="1:15" x14ac:dyDescent="0.25">
      <c r="A517" s="221" t="s">
        <v>51</v>
      </c>
      <c r="B517" s="222" t="s">
        <v>28</v>
      </c>
      <c r="C517" s="186">
        <v>25178</v>
      </c>
      <c r="D517" s="187" t="s">
        <v>508</v>
      </c>
      <c r="E517" s="237">
        <v>1761157.0633698278</v>
      </c>
      <c r="F517" s="189">
        <v>0</v>
      </c>
      <c r="G517" s="189">
        <v>0</v>
      </c>
      <c r="H517" s="189">
        <v>0</v>
      </c>
      <c r="I517" s="189">
        <v>0</v>
      </c>
      <c r="J517" s="189">
        <v>0</v>
      </c>
      <c r="K517" s="189">
        <v>0</v>
      </c>
      <c r="L517" s="189">
        <v>142962.44</v>
      </c>
      <c r="M517" s="189">
        <v>0</v>
      </c>
      <c r="N517" s="189">
        <v>0</v>
      </c>
      <c r="O517" s="189">
        <f t="shared" si="7"/>
        <v>142962.44</v>
      </c>
    </row>
    <row r="518" spans="1:15" x14ac:dyDescent="0.25">
      <c r="A518" s="221" t="s">
        <v>51</v>
      </c>
      <c r="B518" s="222" t="s">
        <v>28</v>
      </c>
      <c r="C518" s="186">
        <v>25181</v>
      </c>
      <c r="D518" s="187" t="s">
        <v>509</v>
      </c>
      <c r="E518" s="237">
        <v>16093.450229592519</v>
      </c>
      <c r="F518" s="189">
        <v>0</v>
      </c>
      <c r="G518" s="189">
        <v>0</v>
      </c>
      <c r="H518" s="189">
        <v>0</v>
      </c>
      <c r="I518" s="189">
        <v>0</v>
      </c>
      <c r="J518" s="189">
        <v>0</v>
      </c>
      <c r="K518" s="189">
        <v>0</v>
      </c>
      <c r="L518" s="189">
        <v>3584.16</v>
      </c>
      <c r="M518" s="189">
        <v>0</v>
      </c>
      <c r="N518" s="189">
        <v>0</v>
      </c>
      <c r="O518" s="189">
        <f t="shared" si="7"/>
        <v>3584.16</v>
      </c>
    </row>
    <row r="519" spans="1:15" x14ac:dyDescent="0.25">
      <c r="A519" s="221" t="s">
        <v>51</v>
      </c>
      <c r="B519" s="222" t="s">
        <v>28</v>
      </c>
      <c r="C519" s="186">
        <v>25183</v>
      </c>
      <c r="D519" s="187" t="s">
        <v>510</v>
      </c>
      <c r="E519" s="237">
        <v>0</v>
      </c>
      <c r="F519" s="189">
        <v>0</v>
      </c>
      <c r="G519" s="189">
        <v>0</v>
      </c>
      <c r="H519" s="189">
        <v>0</v>
      </c>
      <c r="I519" s="189">
        <v>0</v>
      </c>
      <c r="J519" s="189">
        <v>0</v>
      </c>
      <c r="K519" s="189">
        <v>0</v>
      </c>
      <c r="L519" s="189">
        <v>5613114.0200000005</v>
      </c>
      <c r="M519" s="189">
        <v>0</v>
      </c>
      <c r="N519" s="189">
        <v>0</v>
      </c>
      <c r="O519" s="189">
        <f t="shared" si="7"/>
        <v>5613114.0200000005</v>
      </c>
    </row>
    <row r="520" spans="1:15" x14ac:dyDescent="0.25">
      <c r="A520" s="221" t="s">
        <v>51</v>
      </c>
      <c r="B520" s="222" t="s">
        <v>28</v>
      </c>
      <c r="C520" s="186">
        <v>25200</v>
      </c>
      <c r="D520" s="187" t="s">
        <v>511</v>
      </c>
      <c r="E520" s="237">
        <v>32920573.524262637</v>
      </c>
      <c r="F520" s="189">
        <v>0</v>
      </c>
      <c r="G520" s="189">
        <v>35988378.920000002</v>
      </c>
      <c r="H520" s="189">
        <v>0</v>
      </c>
      <c r="I520" s="189">
        <v>0</v>
      </c>
      <c r="J520" s="189">
        <v>0</v>
      </c>
      <c r="K520" s="189">
        <v>0</v>
      </c>
      <c r="L520" s="189">
        <v>16555203.760000002</v>
      </c>
      <c r="M520" s="189">
        <v>0</v>
      </c>
      <c r="N520" s="189">
        <v>0</v>
      </c>
      <c r="O520" s="189">
        <f t="shared" si="7"/>
        <v>52543582.680000007</v>
      </c>
    </row>
    <row r="521" spans="1:15" x14ac:dyDescent="0.2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25">
      <c r="A522" s="255" t="s">
        <v>51</v>
      </c>
      <c r="B522" s="258" t="s">
        <v>28</v>
      </c>
      <c r="C522" s="256">
        <v>25224</v>
      </c>
      <c r="D522" s="259" t="s">
        <v>513</v>
      </c>
      <c r="E522" s="237">
        <v>319953876.45952725</v>
      </c>
      <c r="F522" s="189">
        <v>0</v>
      </c>
      <c r="G522" s="189">
        <v>796456072.42000043</v>
      </c>
      <c r="H522" s="189">
        <v>0</v>
      </c>
      <c r="I522" s="189">
        <v>0</v>
      </c>
      <c r="J522" s="189">
        <v>0</v>
      </c>
      <c r="K522" s="189">
        <v>0</v>
      </c>
      <c r="L522" s="189">
        <v>8738957.9100000001</v>
      </c>
      <c r="M522" s="189">
        <v>0</v>
      </c>
      <c r="N522" s="189">
        <v>0</v>
      </c>
      <c r="O522" s="264">
        <f t="shared" si="7"/>
        <v>805195030.3300004</v>
      </c>
    </row>
    <row r="523" spans="1:15" x14ac:dyDescent="0.25">
      <c r="A523" s="255" t="s">
        <v>51</v>
      </c>
      <c r="B523" s="258" t="s">
        <v>28</v>
      </c>
      <c r="C523" s="256">
        <v>25245</v>
      </c>
      <c r="D523" s="259" t="s">
        <v>514</v>
      </c>
      <c r="E523" s="237">
        <v>6776.9233257701217</v>
      </c>
      <c r="F523" s="189">
        <v>0</v>
      </c>
      <c r="G523" s="189">
        <v>0</v>
      </c>
      <c r="H523" s="189">
        <v>0</v>
      </c>
      <c r="I523" s="189">
        <v>0</v>
      </c>
      <c r="J523" s="189">
        <v>0</v>
      </c>
      <c r="K523" s="189">
        <v>0</v>
      </c>
      <c r="L523" s="189">
        <v>3732.58</v>
      </c>
      <c r="M523" s="189">
        <v>0</v>
      </c>
      <c r="N523" s="189">
        <v>0</v>
      </c>
      <c r="O523" s="264">
        <f t="shared" si="7"/>
        <v>3732.58</v>
      </c>
    </row>
    <row r="524" spans="1:15" x14ac:dyDescent="0.25">
      <c r="A524" s="255" t="s">
        <v>51</v>
      </c>
      <c r="B524" s="258" t="s">
        <v>28</v>
      </c>
      <c r="C524" s="256">
        <v>25258</v>
      </c>
      <c r="D524" s="259" t="s">
        <v>211</v>
      </c>
      <c r="E524" s="237">
        <v>43588.862656163496</v>
      </c>
      <c r="F524" s="189">
        <v>0</v>
      </c>
      <c r="G524" s="189">
        <v>0</v>
      </c>
      <c r="H524" s="189">
        <v>0</v>
      </c>
      <c r="I524" s="189">
        <v>0</v>
      </c>
      <c r="J524" s="189">
        <v>0</v>
      </c>
      <c r="K524" s="189">
        <v>0</v>
      </c>
      <c r="L524" s="189">
        <v>2804.78</v>
      </c>
      <c r="M524" s="189">
        <v>0</v>
      </c>
      <c r="N524" s="189">
        <v>0</v>
      </c>
      <c r="O524" s="264">
        <f t="shared" ref="O524:O587" si="8">SUM(F524:N524)</f>
        <v>2804.78</v>
      </c>
    </row>
    <row r="525" spans="1:15" x14ac:dyDescent="0.25">
      <c r="A525" s="255" t="s">
        <v>51</v>
      </c>
      <c r="B525" s="258" t="s">
        <v>28</v>
      </c>
      <c r="C525" s="256">
        <v>25260</v>
      </c>
      <c r="D525" s="259" t="s">
        <v>515</v>
      </c>
      <c r="E525" s="237">
        <v>3145958.8000024483</v>
      </c>
      <c r="F525" s="189">
        <v>0</v>
      </c>
      <c r="G525" s="189">
        <v>0</v>
      </c>
      <c r="H525" s="189">
        <v>0</v>
      </c>
      <c r="I525" s="189">
        <v>0</v>
      </c>
      <c r="J525" s="189">
        <v>0</v>
      </c>
      <c r="K525" s="189">
        <v>0</v>
      </c>
      <c r="L525" s="189">
        <v>1995415.08</v>
      </c>
      <c r="M525" s="189">
        <v>0</v>
      </c>
      <c r="N525" s="189">
        <v>0</v>
      </c>
      <c r="O525" s="264">
        <f t="shared" si="8"/>
        <v>1995415.08</v>
      </c>
    </row>
    <row r="526" spans="1:15" x14ac:dyDescent="0.2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2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25">
      <c r="A528" s="255" t="s">
        <v>51</v>
      </c>
      <c r="B528" s="258" t="s">
        <v>28</v>
      </c>
      <c r="C528" s="256">
        <v>25281</v>
      </c>
      <c r="D528" s="259" t="s">
        <v>518</v>
      </c>
      <c r="E528" s="237">
        <v>34846.426406238272</v>
      </c>
      <c r="F528" s="189">
        <v>0</v>
      </c>
      <c r="G528" s="189">
        <v>0</v>
      </c>
      <c r="H528" s="189">
        <v>0</v>
      </c>
      <c r="I528" s="189">
        <v>0</v>
      </c>
      <c r="J528" s="189">
        <v>0</v>
      </c>
      <c r="K528" s="189">
        <v>0</v>
      </c>
      <c r="L528" s="189">
        <v>586073.91</v>
      </c>
      <c r="M528" s="189">
        <v>0</v>
      </c>
      <c r="N528" s="189">
        <v>0</v>
      </c>
      <c r="O528" s="264">
        <f t="shared" si="8"/>
        <v>586073.91</v>
      </c>
    </row>
    <row r="529" spans="1:15" x14ac:dyDescent="0.2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2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25">
      <c r="A531" s="221" t="s">
        <v>51</v>
      </c>
      <c r="B531" s="222" t="s">
        <v>28</v>
      </c>
      <c r="C531" s="186">
        <v>25290</v>
      </c>
      <c r="D531" s="187" t="s">
        <v>521</v>
      </c>
      <c r="E531" s="237">
        <v>143537.55042320961</v>
      </c>
      <c r="F531" s="189">
        <v>0</v>
      </c>
      <c r="G531" s="189">
        <v>0</v>
      </c>
      <c r="H531" s="189">
        <v>0</v>
      </c>
      <c r="I531" s="189">
        <v>0</v>
      </c>
      <c r="J531" s="189">
        <v>0</v>
      </c>
      <c r="K531" s="189">
        <v>0</v>
      </c>
      <c r="L531" s="189">
        <v>169065.38</v>
      </c>
      <c r="M531" s="189">
        <v>0</v>
      </c>
      <c r="N531" s="189">
        <v>0</v>
      </c>
      <c r="O531" s="189">
        <f t="shared" si="8"/>
        <v>169065.38</v>
      </c>
    </row>
    <row r="532" spans="1:15" x14ac:dyDescent="0.25">
      <c r="A532" s="221" t="s">
        <v>51</v>
      </c>
      <c r="B532" s="222" t="s">
        <v>28</v>
      </c>
      <c r="C532" s="186">
        <v>25293</v>
      </c>
      <c r="D532" s="187" t="s">
        <v>522</v>
      </c>
      <c r="E532" s="237">
        <v>56119099.417007767</v>
      </c>
      <c r="F532" s="189">
        <v>0</v>
      </c>
      <c r="G532" s="189">
        <v>0</v>
      </c>
      <c r="H532" s="189">
        <v>34653477.32</v>
      </c>
      <c r="I532" s="189">
        <v>0</v>
      </c>
      <c r="J532" s="189">
        <v>0</v>
      </c>
      <c r="K532" s="189">
        <v>0</v>
      </c>
      <c r="L532" s="189">
        <v>0</v>
      </c>
      <c r="M532" s="189">
        <v>0</v>
      </c>
      <c r="N532" s="189">
        <v>0</v>
      </c>
      <c r="O532" s="189">
        <f t="shared" si="8"/>
        <v>34653477.32</v>
      </c>
    </row>
    <row r="533" spans="1:15" x14ac:dyDescent="0.2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25">
      <c r="A534" s="221" t="s">
        <v>51</v>
      </c>
      <c r="B534" s="222" t="s">
        <v>28</v>
      </c>
      <c r="C534" s="186">
        <v>25297</v>
      </c>
      <c r="D534" s="187" t="s">
        <v>524</v>
      </c>
      <c r="E534" s="237">
        <v>1075685.4014205826</v>
      </c>
      <c r="F534" s="189">
        <v>0</v>
      </c>
      <c r="G534" s="189">
        <v>0</v>
      </c>
      <c r="H534" s="189">
        <v>0</v>
      </c>
      <c r="I534" s="189">
        <v>0</v>
      </c>
      <c r="J534" s="189">
        <v>0</v>
      </c>
      <c r="K534" s="189">
        <v>0</v>
      </c>
      <c r="L534" s="189">
        <v>2488090.6999999997</v>
      </c>
      <c r="M534" s="189">
        <v>0</v>
      </c>
      <c r="N534" s="189">
        <v>0</v>
      </c>
      <c r="O534" s="189">
        <f t="shared" si="8"/>
        <v>2488090.6999999997</v>
      </c>
    </row>
    <row r="535" spans="1:15" x14ac:dyDescent="0.2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25">
      <c r="A536" s="221" t="s">
        <v>51</v>
      </c>
      <c r="B536" s="222" t="s">
        <v>28</v>
      </c>
      <c r="C536" s="186">
        <v>25307</v>
      </c>
      <c r="D536" s="187" t="s">
        <v>526</v>
      </c>
      <c r="E536" s="237">
        <v>579314.48773724271</v>
      </c>
      <c r="F536" s="189">
        <v>0</v>
      </c>
      <c r="G536" s="189">
        <v>0</v>
      </c>
      <c r="H536" s="189">
        <v>0</v>
      </c>
      <c r="I536" s="189">
        <v>0</v>
      </c>
      <c r="J536" s="189">
        <v>0</v>
      </c>
      <c r="K536" s="189">
        <v>0</v>
      </c>
      <c r="L536" s="189">
        <v>1266367.3799999999</v>
      </c>
      <c r="M536" s="189">
        <v>0</v>
      </c>
      <c r="N536" s="189">
        <v>9727.5</v>
      </c>
      <c r="O536" s="189">
        <f t="shared" si="8"/>
        <v>1276094.8799999999</v>
      </c>
    </row>
    <row r="537" spans="1:15" x14ac:dyDescent="0.2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25">
      <c r="A538" s="221" t="s">
        <v>51</v>
      </c>
      <c r="B538" s="222" t="s">
        <v>28</v>
      </c>
      <c r="C538" s="186">
        <v>25317</v>
      </c>
      <c r="D538" s="187" t="s">
        <v>527</v>
      </c>
      <c r="E538" s="237">
        <v>339588040.05552566</v>
      </c>
      <c r="F538" s="189">
        <v>0</v>
      </c>
      <c r="G538" s="189">
        <v>633635967.70999992</v>
      </c>
      <c r="H538" s="189">
        <v>0</v>
      </c>
      <c r="I538" s="189">
        <v>0</v>
      </c>
      <c r="J538" s="189">
        <v>0</v>
      </c>
      <c r="K538" s="189">
        <v>0</v>
      </c>
      <c r="L538" s="189">
        <v>1101105.81</v>
      </c>
      <c r="M538" s="189">
        <v>0</v>
      </c>
      <c r="N538" s="189">
        <v>0</v>
      </c>
      <c r="O538" s="189">
        <f t="shared" si="8"/>
        <v>634737073.51999986</v>
      </c>
    </row>
    <row r="539" spans="1:15" x14ac:dyDescent="0.25">
      <c r="A539" s="221" t="s">
        <v>51</v>
      </c>
      <c r="B539" s="222" t="s">
        <v>28</v>
      </c>
      <c r="C539" s="186">
        <v>25320</v>
      </c>
      <c r="D539" s="187" t="s">
        <v>528</v>
      </c>
      <c r="E539" s="237">
        <v>1340599.880214951</v>
      </c>
      <c r="F539" s="189">
        <v>0</v>
      </c>
      <c r="G539" s="189">
        <v>0</v>
      </c>
      <c r="H539" s="189">
        <v>0</v>
      </c>
      <c r="I539" s="189">
        <v>0</v>
      </c>
      <c r="J539" s="189">
        <v>0</v>
      </c>
      <c r="K539" s="189">
        <v>0</v>
      </c>
      <c r="L539" s="189">
        <v>2267695.0699999998</v>
      </c>
      <c r="M539" s="189">
        <v>0</v>
      </c>
      <c r="N539" s="189">
        <v>0</v>
      </c>
      <c r="O539" s="189">
        <f t="shared" si="8"/>
        <v>2267695.0699999998</v>
      </c>
    </row>
    <row r="540" spans="1:15" x14ac:dyDescent="0.25">
      <c r="A540" s="221" t="s">
        <v>51</v>
      </c>
      <c r="B540" s="222" t="s">
        <v>28</v>
      </c>
      <c r="C540" s="186">
        <v>25322</v>
      </c>
      <c r="D540" s="187" t="s">
        <v>529</v>
      </c>
      <c r="E540" s="237">
        <v>2934455.5501822704</v>
      </c>
      <c r="F540" s="189">
        <v>0</v>
      </c>
      <c r="G540" s="189">
        <v>0</v>
      </c>
      <c r="H540" s="189">
        <v>0</v>
      </c>
      <c r="I540" s="189">
        <v>0</v>
      </c>
      <c r="J540" s="189">
        <v>0</v>
      </c>
      <c r="K540" s="189">
        <v>0</v>
      </c>
      <c r="L540" s="189">
        <v>493863.92</v>
      </c>
      <c r="M540" s="189">
        <v>0</v>
      </c>
      <c r="N540" s="189">
        <v>0</v>
      </c>
      <c r="O540" s="189">
        <f t="shared" si="8"/>
        <v>493863.92</v>
      </c>
    </row>
    <row r="541" spans="1:15" x14ac:dyDescent="0.25">
      <c r="A541" s="255" t="s">
        <v>51</v>
      </c>
      <c r="B541" s="258" t="s">
        <v>28</v>
      </c>
      <c r="C541" s="256">
        <v>25324</v>
      </c>
      <c r="D541" s="259" t="s">
        <v>530</v>
      </c>
      <c r="E541" s="237">
        <v>704075.39237863</v>
      </c>
      <c r="F541" s="189">
        <v>0</v>
      </c>
      <c r="G541" s="189">
        <v>0</v>
      </c>
      <c r="H541" s="189">
        <v>0</v>
      </c>
      <c r="I541" s="189">
        <v>0</v>
      </c>
      <c r="J541" s="189">
        <v>0</v>
      </c>
      <c r="K541" s="189">
        <v>0</v>
      </c>
      <c r="L541" s="189">
        <v>2608264.5799999991</v>
      </c>
      <c r="M541" s="189">
        <v>0</v>
      </c>
      <c r="N541" s="189">
        <v>0</v>
      </c>
      <c r="O541" s="264">
        <f t="shared" si="8"/>
        <v>2608264.5799999991</v>
      </c>
    </row>
    <row r="542" spans="1:15" x14ac:dyDescent="0.25">
      <c r="A542" s="255" t="s">
        <v>51</v>
      </c>
      <c r="B542" s="258" t="s">
        <v>28</v>
      </c>
      <c r="C542" s="256">
        <v>25326</v>
      </c>
      <c r="D542" s="259" t="s">
        <v>531</v>
      </c>
      <c r="E542" s="237">
        <v>3804590.5991832376</v>
      </c>
      <c r="F542" s="189">
        <v>0</v>
      </c>
      <c r="G542" s="189">
        <v>4166859.1999999997</v>
      </c>
      <c r="H542" s="189">
        <v>0</v>
      </c>
      <c r="I542" s="189">
        <v>0</v>
      </c>
      <c r="J542" s="189">
        <v>0</v>
      </c>
      <c r="K542" s="189">
        <v>0</v>
      </c>
      <c r="L542" s="189">
        <v>122278.07</v>
      </c>
      <c r="M542" s="189">
        <v>0</v>
      </c>
      <c r="N542" s="189">
        <v>0</v>
      </c>
      <c r="O542" s="264">
        <f t="shared" si="8"/>
        <v>4289137.2699999996</v>
      </c>
    </row>
    <row r="543" spans="1:15" x14ac:dyDescent="0.2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25">
      <c r="A544" s="255" t="s">
        <v>51</v>
      </c>
      <c r="B544" s="258" t="s">
        <v>28</v>
      </c>
      <c r="C544" s="256">
        <v>25335</v>
      </c>
      <c r="D544" s="259" t="s">
        <v>533</v>
      </c>
      <c r="E544" s="237">
        <v>3749310.9030462545</v>
      </c>
      <c r="F544" s="189">
        <v>0</v>
      </c>
      <c r="G544" s="189">
        <v>0</v>
      </c>
      <c r="H544" s="189">
        <v>0</v>
      </c>
      <c r="I544" s="189">
        <v>0</v>
      </c>
      <c r="J544" s="189">
        <v>0</v>
      </c>
      <c r="K544" s="189">
        <v>0</v>
      </c>
      <c r="L544" s="189">
        <v>2243844.2199999997</v>
      </c>
      <c r="M544" s="189">
        <v>0</v>
      </c>
      <c r="N544" s="189">
        <v>0</v>
      </c>
      <c r="O544" s="264">
        <f t="shared" si="8"/>
        <v>2243844.2199999997</v>
      </c>
    </row>
    <row r="545" spans="1:15" x14ac:dyDescent="0.2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25">
      <c r="A546" s="255" t="s">
        <v>51</v>
      </c>
      <c r="B546" s="258" t="s">
        <v>28</v>
      </c>
      <c r="C546" s="256">
        <v>25368</v>
      </c>
      <c r="D546" s="259" t="s">
        <v>535</v>
      </c>
      <c r="E546" s="237">
        <v>967563.24789318256</v>
      </c>
      <c r="F546" s="189">
        <v>0</v>
      </c>
      <c r="G546" s="189">
        <v>708887.28</v>
      </c>
      <c r="H546" s="189">
        <v>0</v>
      </c>
      <c r="I546" s="189">
        <v>0</v>
      </c>
      <c r="J546" s="189">
        <v>0</v>
      </c>
      <c r="K546" s="189">
        <v>0</v>
      </c>
      <c r="L546" s="189">
        <v>182737.68</v>
      </c>
      <c r="M546" s="189">
        <v>0</v>
      </c>
      <c r="N546" s="189">
        <v>0</v>
      </c>
      <c r="O546" s="264">
        <f t="shared" si="8"/>
        <v>891624.95999999996</v>
      </c>
    </row>
    <row r="547" spans="1:15" x14ac:dyDescent="0.25">
      <c r="A547" s="255" t="s">
        <v>51</v>
      </c>
      <c r="B547" s="258" t="s">
        <v>28</v>
      </c>
      <c r="C547" s="256">
        <v>25372</v>
      </c>
      <c r="D547" s="259" t="s">
        <v>536</v>
      </c>
      <c r="E547" s="237">
        <v>267701.2096850333</v>
      </c>
      <c r="F547" s="189">
        <v>0</v>
      </c>
      <c r="G547" s="189">
        <v>0</v>
      </c>
      <c r="H547" s="189">
        <v>0</v>
      </c>
      <c r="I547" s="189">
        <v>0</v>
      </c>
      <c r="J547" s="189">
        <v>0</v>
      </c>
      <c r="K547" s="189">
        <v>0</v>
      </c>
      <c r="L547" s="189">
        <v>401874.06000000006</v>
      </c>
      <c r="M547" s="189">
        <v>0</v>
      </c>
      <c r="N547" s="189">
        <v>0</v>
      </c>
      <c r="O547" s="264">
        <f t="shared" si="8"/>
        <v>401874.06000000006</v>
      </c>
    </row>
    <row r="548" spans="1:15" x14ac:dyDescent="0.25">
      <c r="A548" s="255" t="s">
        <v>51</v>
      </c>
      <c r="B548" s="258" t="s">
        <v>28</v>
      </c>
      <c r="C548" s="256">
        <v>25377</v>
      </c>
      <c r="D548" s="259" t="s">
        <v>537</v>
      </c>
      <c r="E548" s="237">
        <v>8483138.9382613786</v>
      </c>
      <c r="F548" s="189">
        <v>5533986.9299999988</v>
      </c>
      <c r="G548" s="189">
        <v>0</v>
      </c>
      <c r="H548" s="189">
        <v>0</v>
      </c>
      <c r="I548" s="189">
        <v>0</v>
      </c>
      <c r="J548" s="189">
        <v>0</v>
      </c>
      <c r="K548" s="189">
        <v>0</v>
      </c>
      <c r="L548" s="189">
        <v>0</v>
      </c>
      <c r="M548" s="189">
        <v>0</v>
      </c>
      <c r="N548" s="189">
        <v>0</v>
      </c>
      <c r="O548" s="264">
        <f t="shared" si="8"/>
        <v>5533986.9299999988</v>
      </c>
    </row>
    <row r="549" spans="1:15" x14ac:dyDescent="0.2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2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2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25">
      <c r="A552" s="221" t="s">
        <v>51</v>
      </c>
      <c r="B552" s="222" t="s">
        <v>28</v>
      </c>
      <c r="C552" s="186">
        <v>25402</v>
      </c>
      <c r="D552" s="187" t="s">
        <v>417</v>
      </c>
      <c r="E552" s="237">
        <v>168346.42058073432</v>
      </c>
      <c r="F552" s="189">
        <v>0</v>
      </c>
      <c r="G552" s="189">
        <v>0</v>
      </c>
      <c r="H552" s="189">
        <v>0</v>
      </c>
      <c r="I552" s="189">
        <v>0</v>
      </c>
      <c r="J552" s="189">
        <v>0</v>
      </c>
      <c r="K552" s="189">
        <v>0</v>
      </c>
      <c r="L552" s="189">
        <v>0</v>
      </c>
      <c r="M552" s="189">
        <v>0</v>
      </c>
      <c r="N552" s="189">
        <v>0</v>
      </c>
      <c r="O552" s="189">
        <f t="shared" si="8"/>
        <v>0</v>
      </c>
    </row>
    <row r="553" spans="1:15" x14ac:dyDescent="0.25">
      <c r="A553" s="221" t="s">
        <v>51</v>
      </c>
      <c r="B553" s="222" t="s">
        <v>28</v>
      </c>
      <c r="C553" s="186">
        <v>25407</v>
      </c>
      <c r="D553" s="187" t="s">
        <v>541</v>
      </c>
      <c r="E553" s="237">
        <v>188735119.99601009</v>
      </c>
      <c r="F553" s="189">
        <v>0</v>
      </c>
      <c r="G553" s="189">
        <v>656432531.36000049</v>
      </c>
      <c r="H553" s="189">
        <v>0</v>
      </c>
      <c r="I553" s="189">
        <v>0</v>
      </c>
      <c r="J553" s="189">
        <v>0</v>
      </c>
      <c r="K553" s="189">
        <v>0</v>
      </c>
      <c r="L553" s="189">
        <v>2540869.6299999994</v>
      </c>
      <c r="M553" s="189">
        <v>0</v>
      </c>
      <c r="N553" s="189">
        <v>0</v>
      </c>
      <c r="O553" s="189">
        <f t="shared" si="8"/>
        <v>658973400.99000049</v>
      </c>
    </row>
    <row r="554" spans="1:15" x14ac:dyDescent="0.2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25">
      <c r="A555" s="221" t="s">
        <v>51</v>
      </c>
      <c r="B555" s="222" t="s">
        <v>28</v>
      </c>
      <c r="C555" s="186">
        <v>25430</v>
      </c>
      <c r="D555" s="187" t="s">
        <v>543</v>
      </c>
      <c r="E555" s="237">
        <v>6216773.5692947656</v>
      </c>
      <c r="F555" s="189">
        <v>0</v>
      </c>
      <c r="G555" s="189">
        <v>0</v>
      </c>
      <c r="H555" s="189">
        <v>0</v>
      </c>
      <c r="I555" s="189">
        <v>0</v>
      </c>
      <c r="J555" s="189">
        <v>0</v>
      </c>
      <c r="K555" s="189">
        <v>0</v>
      </c>
      <c r="L555" s="189">
        <v>5827180.3300000001</v>
      </c>
      <c r="M555" s="189">
        <v>0</v>
      </c>
      <c r="N555" s="189">
        <v>0</v>
      </c>
      <c r="O555" s="189">
        <f t="shared" si="8"/>
        <v>5827180.3300000001</v>
      </c>
    </row>
    <row r="556" spans="1:15" x14ac:dyDescent="0.25">
      <c r="A556" s="221" t="s">
        <v>51</v>
      </c>
      <c r="B556" s="222" t="s">
        <v>28</v>
      </c>
      <c r="C556" s="186">
        <v>25436</v>
      </c>
      <c r="D556" s="187" t="s">
        <v>544</v>
      </c>
      <c r="E556" s="237">
        <v>208373.97553227842</v>
      </c>
      <c r="F556" s="189">
        <v>0</v>
      </c>
      <c r="G556" s="189">
        <v>0</v>
      </c>
      <c r="H556" s="189">
        <v>0</v>
      </c>
      <c r="I556" s="189">
        <v>0</v>
      </c>
      <c r="J556" s="189">
        <v>0</v>
      </c>
      <c r="K556" s="189">
        <v>0</v>
      </c>
      <c r="L556" s="189">
        <v>186032.24</v>
      </c>
      <c r="M556" s="189">
        <v>0</v>
      </c>
      <c r="N556" s="189">
        <v>0</v>
      </c>
      <c r="O556" s="189">
        <f t="shared" si="8"/>
        <v>186032.24</v>
      </c>
    </row>
    <row r="557" spans="1:15" x14ac:dyDescent="0.25">
      <c r="A557" s="221" t="s">
        <v>51</v>
      </c>
      <c r="B557" s="222" t="s">
        <v>28</v>
      </c>
      <c r="C557" s="186">
        <v>25438</v>
      </c>
      <c r="D557" s="187" t="s">
        <v>545</v>
      </c>
      <c r="E557" s="237">
        <v>205650.64908283838</v>
      </c>
      <c r="F557" s="189">
        <v>0</v>
      </c>
      <c r="G557" s="189">
        <v>0</v>
      </c>
      <c r="H557" s="189">
        <v>0</v>
      </c>
      <c r="I557" s="189">
        <v>0</v>
      </c>
      <c r="J557" s="189">
        <v>0</v>
      </c>
      <c r="K557" s="189">
        <v>0</v>
      </c>
      <c r="L557" s="189">
        <v>102222.36999999997</v>
      </c>
      <c r="M557" s="189">
        <v>0</v>
      </c>
      <c r="N557" s="189">
        <v>0</v>
      </c>
      <c r="O557" s="189">
        <f t="shared" si="8"/>
        <v>102222.36999999997</v>
      </c>
    </row>
    <row r="558" spans="1:15" x14ac:dyDescent="0.25">
      <c r="A558" s="221" t="s">
        <v>51</v>
      </c>
      <c r="B558" s="222" t="s">
        <v>28</v>
      </c>
      <c r="C558" s="186">
        <v>25473</v>
      </c>
      <c r="D558" s="187" t="s">
        <v>546</v>
      </c>
      <c r="E558" s="237">
        <v>44333680.211696975</v>
      </c>
      <c r="F558" s="189">
        <v>0</v>
      </c>
      <c r="G558" s="189">
        <v>0</v>
      </c>
      <c r="H558" s="189">
        <v>0</v>
      </c>
      <c r="I558" s="189">
        <v>0</v>
      </c>
      <c r="J558" s="189">
        <v>0</v>
      </c>
      <c r="K558" s="189">
        <v>0</v>
      </c>
      <c r="L558" s="189">
        <v>40807117.850000001</v>
      </c>
      <c r="M558" s="189">
        <v>0</v>
      </c>
      <c r="N558" s="189">
        <v>0</v>
      </c>
      <c r="O558" s="189">
        <f t="shared" si="8"/>
        <v>40807117.850000001</v>
      </c>
    </row>
    <row r="559" spans="1:15" x14ac:dyDescent="0.25">
      <c r="A559" s="221" t="s">
        <v>51</v>
      </c>
      <c r="B559" s="222" t="s">
        <v>28</v>
      </c>
      <c r="C559" s="186">
        <v>25483</v>
      </c>
      <c r="D559" s="187" t="s">
        <v>34</v>
      </c>
      <c r="E559" s="237">
        <v>1496124.5880538574</v>
      </c>
      <c r="F559" s="189">
        <v>0</v>
      </c>
      <c r="G559" s="189">
        <v>0</v>
      </c>
      <c r="H559" s="189">
        <v>0</v>
      </c>
      <c r="I559" s="189">
        <v>0</v>
      </c>
      <c r="J559" s="189">
        <v>0</v>
      </c>
      <c r="K559" s="189">
        <v>0</v>
      </c>
      <c r="L559" s="189">
        <v>2019635.0499999996</v>
      </c>
      <c r="M559" s="189">
        <v>0</v>
      </c>
      <c r="N559" s="189">
        <v>0</v>
      </c>
      <c r="O559" s="189">
        <f t="shared" si="8"/>
        <v>2019635.0499999996</v>
      </c>
    </row>
    <row r="560" spans="1:15" x14ac:dyDescent="0.25">
      <c r="A560" s="221" t="s">
        <v>51</v>
      </c>
      <c r="B560" s="222" t="s">
        <v>28</v>
      </c>
      <c r="C560" s="186">
        <v>25486</v>
      </c>
      <c r="D560" s="187" t="s">
        <v>547</v>
      </c>
      <c r="E560" s="237">
        <v>85119423.015820369</v>
      </c>
      <c r="F560" s="189">
        <v>0</v>
      </c>
      <c r="G560" s="189">
        <v>23659.87</v>
      </c>
      <c r="H560" s="189">
        <v>0</v>
      </c>
      <c r="I560" s="189">
        <v>0</v>
      </c>
      <c r="J560" s="189">
        <v>0</v>
      </c>
      <c r="K560" s="189">
        <v>0</v>
      </c>
      <c r="L560" s="189">
        <v>15116750.559999999</v>
      </c>
      <c r="M560" s="189">
        <v>48981.06</v>
      </c>
      <c r="N560" s="189">
        <v>0</v>
      </c>
      <c r="O560" s="189">
        <f t="shared" si="8"/>
        <v>15189391.489999998</v>
      </c>
    </row>
    <row r="561" spans="1:15" x14ac:dyDescent="0.25">
      <c r="A561" s="255" t="s">
        <v>51</v>
      </c>
      <c r="B561" s="258" t="s">
        <v>28</v>
      </c>
      <c r="C561" s="256">
        <v>25488</v>
      </c>
      <c r="D561" s="259" t="s">
        <v>548</v>
      </c>
      <c r="E561" s="237">
        <v>3864625.4964918932</v>
      </c>
      <c r="F561" s="189">
        <v>0</v>
      </c>
      <c r="G561" s="189">
        <v>0</v>
      </c>
      <c r="H561" s="189">
        <v>0</v>
      </c>
      <c r="I561" s="189">
        <v>0</v>
      </c>
      <c r="J561" s="189">
        <v>0</v>
      </c>
      <c r="K561" s="189">
        <v>0</v>
      </c>
      <c r="L561" s="189">
        <v>5031679.0600000015</v>
      </c>
      <c r="M561" s="189">
        <v>0</v>
      </c>
      <c r="N561" s="189">
        <v>0</v>
      </c>
      <c r="O561" s="264">
        <f t="shared" si="8"/>
        <v>5031679.0600000015</v>
      </c>
    </row>
    <row r="562" spans="1:15" x14ac:dyDescent="0.2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2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2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25">
      <c r="A565" s="255" t="s">
        <v>51</v>
      </c>
      <c r="B565" s="258" t="s">
        <v>28</v>
      </c>
      <c r="C565" s="256">
        <v>25513</v>
      </c>
      <c r="D565" s="259" t="s">
        <v>551</v>
      </c>
      <c r="E565" s="237">
        <v>11658465.915766865</v>
      </c>
      <c r="F565" s="189">
        <v>2461.6</v>
      </c>
      <c r="G565" s="189">
        <v>24715753.949999996</v>
      </c>
      <c r="H565" s="189">
        <v>0</v>
      </c>
      <c r="I565" s="189">
        <v>0</v>
      </c>
      <c r="J565" s="189">
        <v>0</v>
      </c>
      <c r="K565" s="189">
        <v>0</v>
      </c>
      <c r="L565" s="189">
        <v>32083.980000000003</v>
      </c>
      <c r="M565" s="189">
        <v>0</v>
      </c>
      <c r="N565" s="189">
        <v>0</v>
      </c>
      <c r="O565" s="264">
        <f t="shared" si="8"/>
        <v>24750299.529999997</v>
      </c>
    </row>
    <row r="566" spans="1:15" x14ac:dyDescent="0.2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25">
      <c r="A567" s="255" t="s">
        <v>51</v>
      </c>
      <c r="B567" s="258" t="s">
        <v>28</v>
      </c>
      <c r="C567" s="256">
        <v>25524</v>
      </c>
      <c r="D567" s="259" t="s">
        <v>553</v>
      </c>
      <c r="E567" s="237">
        <v>21509.685631253342</v>
      </c>
      <c r="F567" s="189">
        <v>0</v>
      </c>
      <c r="G567" s="189">
        <v>0</v>
      </c>
      <c r="H567" s="189">
        <v>0</v>
      </c>
      <c r="I567" s="189">
        <v>0</v>
      </c>
      <c r="J567" s="189">
        <v>0</v>
      </c>
      <c r="K567" s="189">
        <v>0</v>
      </c>
      <c r="L567" s="189">
        <v>73709.850000000006</v>
      </c>
      <c r="M567" s="189">
        <v>0</v>
      </c>
      <c r="N567" s="189">
        <v>0</v>
      </c>
      <c r="O567" s="264">
        <f t="shared" si="8"/>
        <v>73709.850000000006</v>
      </c>
    </row>
    <row r="568" spans="1:15" x14ac:dyDescent="0.25">
      <c r="A568" s="255" t="s">
        <v>51</v>
      </c>
      <c r="B568" s="258" t="s">
        <v>28</v>
      </c>
      <c r="C568" s="256">
        <v>25530</v>
      </c>
      <c r="D568" s="259" t="s">
        <v>554</v>
      </c>
      <c r="E568" s="237">
        <v>3215473.4153906265</v>
      </c>
      <c r="F568" s="189">
        <v>0</v>
      </c>
      <c r="G568" s="189">
        <v>0</v>
      </c>
      <c r="H568" s="189">
        <v>0</v>
      </c>
      <c r="I568" s="189">
        <v>0</v>
      </c>
      <c r="J568" s="189">
        <v>0</v>
      </c>
      <c r="K568" s="189">
        <v>0</v>
      </c>
      <c r="L568" s="189">
        <v>8961235.1199999992</v>
      </c>
      <c r="M568" s="189">
        <v>0</v>
      </c>
      <c r="N568" s="189">
        <v>0</v>
      </c>
      <c r="O568" s="264">
        <f t="shared" si="8"/>
        <v>8961235.1199999992</v>
      </c>
    </row>
    <row r="569" spans="1:15" x14ac:dyDescent="0.2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25">
      <c r="A570" s="255" t="s">
        <v>51</v>
      </c>
      <c r="B570" s="258" t="s">
        <v>28</v>
      </c>
      <c r="C570" s="256">
        <v>25572</v>
      </c>
      <c r="D570" s="259" t="s">
        <v>556</v>
      </c>
      <c r="E570" s="237">
        <v>0</v>
      </c>
      <c r="F570" s="189">
        <v>0</v>
      </c>
      <c r="G570" s="189">
        <v>0</v>
      </c>
      <c r="H570" s="189">
        <v>0</v>
      </c>
      <c r="I570" s="189">
        <v>0</v>
      </c>
      <c r="J570" s="189">
        <v>0</v>
      </c>
      <c r="K570" s="189">
        <v>0</v>
      </c>
      <c r="L570" s="189">
        <v>3478377.35</v>
      </c>
      <c r="M570" s="189">
        <v>0</v>
      </c>
      <c r="N570" s="189">
        <v>0</v>
      </c>
      <c r="O570" s="264">
        <f t="shared" si="8"/>
        <v>3478377.35</v>
      </c>
    </row>
    <row r="571" spans="1:15" x14ac:dyDescent="0.2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2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25">
      <c r="A573" s="221" t="s">
        <v>51</v>
      </c>
      <c r="B573" s="222" t="s">
        <v>28</v>
      </c>
      <c r="C573" s="186">
        <v>25594</v>
      </c>
      <c r="D573" s="187" t="s">
        <v>559</v>
      </c>
      <c r="E573" s="237">
        <v>690730.96801710781</v>
      </c>
      <c r="F573" s="189">
        <v>0</v>
      </c>
      <c r="G573" s="189">
        <v>0</v>
      </c>
      <c r="H573" s="189">
        <v>0</v>
      </c>
      <c r="I573" s="189">
        <v>0</v>
      </c>
      <c r="J573" s="189">
        <v>0</v>
      </c>
      <c r="K573" s="189">
        <v>0</v>
      </c>
      <c r="L573" s="189">
        <v>355988.61</v>
      </c>
      <c r="M573" s="189">
        <v>0</v>
      </c>
      <c r="N573" s="189">
        <v>0</v>
      </c>
      <c r="O573" s="189">
        <f t="shared" si="8"/>
        <v>355988.61</v>
      </c>
    </row>
    <row r="574" spans="1:15" x14ac:dyDescent="0.2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2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25">
      <c r="A576" s="221" t="s">
        <v>51</v>
      </c>
      <c r="B576" s="222" t="s">
        <v>28</v>
      </c>
      <c r="C576" s="186">
        <v>25612</v>
      </c>
      <c r="D576" s="187" t="s">
        <v>562</v>
      </c>
      <c r="E576" s="237">
        <v>1194499.0764115702</v>
      </c>
      <c r="F576" s="189">
        <v>0</v>
      </c>
      <c r="G576" s="189">
        <v>0</v>
      </c>
      <c r="H576" s="189">
        <v>0</v>
      </c>
      <c r="I576" s="189">
        <v>0</v>
      </c>
      <c r="J576" s="189">
        <v>0</v>
      </c>
      <c r="K576" s="189">
        <v>0</v>
      </c>
      <c r="L576" s="189">
        <v>4246402.8499999996</v>
      </c>
      <c r="M576" s="189">
        <v>0</v>
      </c>
      <c r="N576" s="189">
        <v>0</v>
      </c>
      <c r="O576" s="189">
        <f t="shared" si="8"/>
        <v>4246402.8499999996</v>
      </c>
    </row>
    <row r="577" spans="1:15" x14ac:dyDescent="0.2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2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2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25">
      <c r="A580" s="221" t="s">
        <v>51</v>
      </c>
      <c r="B580" s="222" t="s">
        <v>28</v>
      </c>
      <c r="C580" s="186">
        <v>25658</v>
      </c>
      <c r="D580" s="187" t="s">
        <v>140</v>
      </c>
      <c r="E580" s="237">
        <v>924601.23726223106</v>
      </c>
      <c r="F580" s="189">
        <v>0</v>
      </c>
      <c r="G580" s="189">
        <v>0</v>
      </c>
      <c r="H580" s="189">
        <v>0</v>
      </c>
      <c r="I580" s="189">
        <v>0</v>
      </c>
      <c r="J580" s="189">
        <v>0</v>
      </c>
      <c r="K580" s="189">
        <v>0</v>
      </c>
      <c r="L580" s="189">
        <v>338423.34</v>
      </c>
      <c r="M580" s="189">
        <v>0</v>
      </c>
      <c r="N580" s="189">
        <v>0</v>
      </c>
      <c r="O580" s="189">
        <f t="shared" si="8"/>
        <v>338423.34</v>
      </c>
    </row>
    <row r="581" spans="1:15" x14ac:dyDescent="0.25">
      <c r="A581" s="255" t="s">
        <v>51</v>
      </c>
      <c r="B581" s="258" t="s">
        <v>28</v>
      </c>
      <c r="C581" s="256">
        <v>25662</v>
      </c>
      <c r="D581" s="259" t="s">
        <v>566</v>
      </c>
      <c r="E581" s="237">
        <v>457543.05769519939</v>
      </c>
      <c r="F581" s="189">
        <v>0</v>
      </c>
      <c r="G581" s="189">
        <v>0</v>
      </c>
      <c r="H581" s="189">
        <v>0</v>
      </c>
      <c r="I581" s="189">
        <v>0</v>
      </c>
      <c r="J581" s="189">
        <v>0</v>
      </c>
      <c r="K581" s="189">
        <v>0</v>
      </c>
      <c r="L581" s="189">
        <v>967842.46</v>
      </c>
      <c r="M581" s="189">
        <v>0</v>
      </c>
      <c r="N581" s="189">
        <v>0</v>
      </c>
      <c r="O581" s="264">
        <f t="shared" si="8"/>
        <v>967842.46</v>
      </c>
    </row>
    <row r="582" spans="1:15" x14ac:dyDescent="0.25">
      <c r="A582" s="255" t="s">
        <v>51</v>
      </c>
      <c r="B582" s="258" t="s">
        <v>28</v>
      </c>
      <c r="C582" s="256">
        <v>25718</v>
      </c>
      <c r="D582" s="259" t="s">
        <v>567</v>
      </c>
      <c r="E582" s="237">
        <v>16139.492339641189</v>
      </c>
      <c r="F582" s="189">
        <v>0</v>
      </c>
      <c r="G582" s="189">
        <v>0</v>
      </c>
      <c r="H582" s="189">
        <v>0</v>
      </c>
      <c r="I582" s="189">
        <v>0</v>
      </c>
      <c r="J582" s="189">
        <v>0</v>
      </c>
      <c r="K582" s="189">
        <v>0</v>
      </c>
      <c r="L582" s="189">
        <v>11146.12</v>
      </c>
      <c r="M582" s="189">
        <v>0</v>
      </c>
      <c r="N582" s="189">
        <v>0</v>
      </c>
      <c r="O582" s="264">
        <f t="shared" si="8"/>
        <v>11146.12</v>
      </c>
    </row>
    <row r="583" spans="1:15" x14ac:dyDescent="0.25">
      <c r="A583" s="255" t="s">
        <v>51</v>
      </c>
      <c r="B583" s="258" t="s">
        <v>28</v>
      </c>
      <c r="C583" s="256">
        <v>25736</v>
      </c>
      <c r="D583" s="259" t="s">
        <v>568</v>
      </c>
      <c r="E583" s="237">
        <v>201591475.4029609</v>
      </c>
      <c r="F583" s="189">
        <v>0</v>
      </c>
      <c r="G583" s="189">
        <v>0</v>
      </c>
      <c r="H583" s="189">
        <v>0</v>
      </c>
      <c r="I583" s="189">
        <v>0</v>
      </c>
      <c r="J583" s="189">
        <v>0</v>
      </c>
      <c r="K583" s="189">
        <v>0</v>
      </c>
      <c r="L583" s="189">
        <v>0</v>
      </c>
      <c r="M583" s="189">
        <v>240989529.46000004</v>
      </c>
      <c r="N583" s="189">
        <v>0</v>
      </c>
      <c r="O583" s="264">
        <f t="shared" si="8"/>
        <v>240989529.46000004</v>
      </c>
    </row>
    <row r="584" spans="1:15" x14ac:dyDescent="0.25">
      <c r="A584" s="255" t="s">
        <v>51</v>
      </c>
      <c r="B584" s="258" t="s">
        <v>28</v>
      </c>
      <c r="C584" s="256">
        <v>25740</v>
      </c>
      <c r="D584" s="259" t="s">
        <v>569</v>
      </c>
      <c r="E584" s="237">
        <v>5643844.4142619483</v>
      </c>
      <c r="F584" s="189">
        <v>0</v>
      </c>
      <c r="G584" s="189">
        <v>0</v>
      </c>
      <c r="H584" s="189">
        <v>0</v>
      </c>
      <c r="I584" s="189">
        <v>0</v>
      </c>
      <c r="J584" s="189">
        <v>0</v>
      </c>
      <c r="K584" s="189">
        <v>0</v>
      </c>
      <c r="L584" s="189">
        <v>4800034.91</v>
      </c>
      <c r="M584" s="189">
        <v>0</v>
      </c>
      <c r="N584" s="189">
        <v>0</v>
      </c>
      <c r="O584" s="264">
        <f t="shared" si="8"/>
        <v>4800034.91</v>
      </c>
    </row>
    <row r="585" spans="1:15" x14ac:dyDescent="0.25">
      <c r="A585" s="255" t="s">
        <v>51</v>
      </c>
      <c r="B585" s="258" t="s">
        <v>28</v>
      </c>
      <c r="C585" s="256">
        <v>25743</v>
      </c>
      <c r="D585" s="259" t="s">
        <v>570</v>
      </c>
      <c r="E585" s="237">
        <v>793528.21182216203</v>
      </c>
      <c r="F585" s="189">
        <v>0</v>
      </c>
      <c r="G585" s="189">
        <v>0</v>
      </c>
      <c r="H585" s="189">
        <v>0</v>
      </c>
      <c r="I585" s="189">
        <v>0</v>
      </c>
      <c r="J585" s="189">
        <v>0</v>
      </c>
      <c r="K585" s="189">
        <v>0</v>
      </c>
      <c r="L585" s="189">
        <v>257797.90999999997</v>
      </c>
      <c r="M585" s="189">
        <v>0</v>
      </c>
      <c r="N585" s="189">
        <v>0</v>
      </c>
      <c r="O585" s="264">
        <f t="shared" si="8"/>
        <v>257797.90999999997</v>
      </c>
    </row>
    <row r="586" spans="1:15" x14ac:dyDescent="0.25">
      <c r="A586" s="255" t="s">
        <v>51</v>
      </c>
      <c r="B586" s="258" t="s">
        <v>28</v>
      </c>
      <c r="C586" s="256">
        <v>25745</v>
      </c>
      <c r="D586" s="259" t="s">
        <v>571</v>
      </c>
      <c r="E586" s="237">
        <v>312378.33454598911</v>
      </c>
      <c r="F586" s="189">
        <v>0</v>
      </c>
      <c r="G586" s="189">
        <v>0</v>
      </c>
      <c r="H586" s="189">
        <v>0</v>
      </c>
      <c r="I586" s="189">
        <v>0</v>
      </c>
      <c r="J586" s="189">
        <v>0</v>
      </c>
      <c r="K586" s="189">
        <v>0</v>
      </c>
      <c r="L586" s="189">
        <v>59898.880000000005</v>
      </c>
      <c r="M586" s="189">
        <v>0</v>
      </c>
      <c r="N586" s="189">
        <v>0</v>
      </c>
      <c r="O586" s="264">
        <f t="shared" si="8"/>
        <v>59898.880000000005</v>
      </c>
    </row>
    <row r="587" spans="1:15" x14ac:dyDescent="0.25">
      <c r="A587" s="255" t="s">
        <v>51</v>
      </c>
      <c r="B587" s="258" t="s">
        <v>28</v>
      </c>
      <c r="C587" s="256">
        <v>25754</v>
      </c>
      <c r="D587" s="259" t="s">
        <v>572</v>
      </c>
      <c r="E587" s="237">
        <v>24129346.809443254</v>
      </c>
      <c r="F587" s="189">
        <v>0</v>
      </c>
      <c r="G587" s="189">
        <v>0</v>
      </c>
      <c r="H587" s="189">
        <v>0</v>
      </c>
      <c r="I587" s="189">
        <v>0</v>
      </c>
      <c r="J587" s="189">
        <v>0</v>
      </c>
      <c r="K587" s="189">
        <v>0</v>
      </c>
      <c r="L587" s="189">
        <v>57000408.259999983</v>
      </c>
      <c r="M587" s="189">
        <v>0</v>
      </c>
      <c r="N587" s="189">
        <v>0</v>
      </c>
      <c r="O587" s="264">
        <f t="shared" si="8"/>
        <v>57000408.259999983</v>
      </c>
    </row>
    <row r="588" spans="1:15" x14ac:dyDescent="0.2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25">
      <c r="A589" s="255" t="s">
        <v>51</v>
      </c>
      <c r="B589" s="258" t="s">
        <v>28</v>
      </c>
      <c r="C589" s="256">
        <v>25769</v>
      </c>
      <c r="D589" s="259" t="s">
        <v>574</v>
      </c>
      <c r="E589" s="237">
        <v>8126483.9985598382</v>
      </c>
      <c r="F589" s="189">
        <v>0</v>
      </c>
      <c r="G589" s="189">
        <v>1379864.6600000001</v>
      </c>
      <c r="H589" s="189">
        <v>0</v>
      </c>
      <c r="I589" s="189">
        <v>0</v>
      </c>
      <c r="J589" s="189">
        <v>0</v>
      </c>
      <c r="K589" s="189">
        <v>0</v>
      </c>
      <c r="L589" s="189">
        <v>5099.4799999999996</v>
      </c>
      <c r="M589" s="189">
        <v>0</v>
      </c>
      <c r="N589" s="189">
        <v>0</v>
      </c>
      <c r="O589" s="264">
        <f t="shared" si="9"/>
        <v>1384964.1400000001</v>
      </c>
    </row>
    <row r="590" spans="1:15" x14ac:dyDescent="0.25">
      <c r="A590" s="255" t="s">
        <v>51</v>
      </c>
      <c r="B590" s="258" t="s">
        <v>28</v>
      </c>
      <c r="C590" s="256">
        <v>25772</v>
      </c>
      <c r="D590" s="259" t="s">
        <v>575</v>
      </c>
      <c r="E590" s="237">
        <v>11731875.527692057</v>
      </c>
      <c r="F590" s="189">
        <v>0</v>
      </c>
      <c r="G590" s="189">
        <v>476321.5</v>
      </c>
      <c r="H590" s="189">
        <v>0</v>
      </c>
      <c r="I590" s="189">
        <v>0</v>
      </c>
      <c r="J590" s="189">
        <v>0</v>
      </c>
      <c r="K590" s="189">
        <v>0</v>
      </c>
      <c r="L590" s="189">
        <v>0</v>
      </c>
      <c r="M590" s="189">
        <v>0</v>
      </c>
      <c r="N590" s="189">
        <v>0</v>
      </c>
      <c r="O590" s="264">
        <f t="shared" si="9"/>
        <v>476321.5</v>
      </c>
    </row>
    <row r="591" spans="1:15" x14ac:dyDescent="0.2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2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25">
      <c r="A593" s="221" t="s">
        <v>51</v>
      </c>
      <c r="B593" s="222" t="s">
        <v>28</v>
      </c>
      <c r="C593" s="186">
        <v>25781</v>
      </c>
      <c r="D593" s="187" t="s">
        <v>578</v>
      </c>
      <c r="E593" s="237">
        <v>233811475.46058145</v>
      </c>
      <c r="F593" s="189">
        <v>0</v>
      </c>
      <c r="G593" s="189">
        <v>639433289.59999979</v>
      </c>
      <c r="H593" s="189">
        <v>0</v>
      </c>
      <c r="I593" s="189">
        <v>0</v>
      </c>
      <c r="J593" s="189">
        <v>0</v>
      </c>
      <c r="K593" s="189">
        <v>0</v>
      </c>
      <c r="L593" s="189">
        <v>4268645.79</v>
      </c>
      <c r="M593" s="189">
        <v>0</v>
      </c>
      <c r="N593" s="189">
        <v>0</v>
      </c>
      <c r="O593" s="189">
        <f t="shared" si="9"/>
        <v>643701935.38999975</v>
      </c>
    </row>
    <row r="594" spans="1:15" x14ac:dyDescent="0.25">
      <c r="A594" s="221" t="s">
        <v>51</v>
      </c>
      <c r="B594" s="222" t="s">
        <v>28</v>
      </c>
      <c r="C594" s="186">
        <v>25785</v>
      </c>
      <c r="D594" s="187" t="s">
        <v>579</v>
      </c>
      <c r="E594" s="237">
        <v>4983179.7708842969</v>
      </c>
      <c r="F594" s="189">
        <v>0</v>
      </c>
      <c r="G594" s="189">
        <v>0</v>
      </c>
      <c r="H594" s="189">
        <v>0</v>
      </c>
      <c r="I594" s="189">
        <v>0</v>
      </c>
      <c r="J594" s="189">
        <v>0</v>
      </c>
      <c r="K594" s="189">
        <v>0</v>
      </c>
      <c r="L594" s="189">
        <v>1545291.9400000002</v>
      </c>
      <c r="M594" s="189">
        <v>0</v>
      </c>
      <c r="N594" s="189">
        <v>0</v>
      </c>
      <c r="O594" s="189">
        <f t="shared" si="9"/>
        <v>1545291.9400000002</v>
      </c>
    </row>
    <row r="595" spans="1:15" x14ac:dyDescent="0.25">
      <c r="A595" s="221" t="s">
        <v>51</v>
      </c>
      <c r="B595" s="222" t="s">
        <v>28</v>
      </c>
      <c r="C595" s="186">
        <v>25793</v>
      </c>
      <c r="D595" s="187" t="s">
        <v>580</v>
      </c>
      <c r="E595" s="237">
        <v>81708555.786696315</v>
      </c>
      <c r="F595" s="189">
        <v>0</v>
      </c>
      <c r="G595" s="189">
        <v>134667040.26000002</v>
      </c>
      <c r="H595" s="189">
        <v>0</v>
      </c>
      <c r="I595" s="189">
        <v>0</v>
      </c>
      <c r="J595" s="189">
        <v>0</v>
      </c>
      <c r="K595" s="189">
        <v>0</v>
      </c>
      <c r="L595" s="189">
        <v>1760092.56</v>
      </c>
      <c r="M595" s="189">
        <v>0</v>
      </c>
      <c r="N595" s="189">
        <v>0</v>
      </c>
      <c r="O595" s="189">
        <f t="shared" si="9"/>
        <v>136427132.82000002</v>
      </c>
    </row>
    <row r="596" spans="1:15" x14ac:dyDescent="0.2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2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25">
      <c r="A598" s="221" t="s">
        <v>51</v>
      </c>
      <c r="B598" s="222" t="s">
        <v>28</v>
      </c>
      <c r="C598" s="186">
        <v>25805</v>
      </c>
      <c r="D598" s="187" t="s">
        <v>583</v>
      </c>
      <c r="E598" s="237">
        <v>116122.36513570734</v>
      </c>
      <c r="F598" s="189">
        <v>0</v>
      </c>
      <c r="G598" s="189">
        <v>0</v>
      </c>
      <c r="H598" s="189">
        <v>0</v>
      </c>
      <c r="I598" s="189">
        <v>0</v>
      </c>
      <c r="J598" s="189">
        <v>0</v>
      </c>
      <c r="K598" s="189">
        <v>0</v>
      </c>
      <c r="L598" s="189">
        <v>49977.84</v>
      </c>
      <c r="M598" s="189">
        <v>0</v>
      </c>
      <c r="N598" s="189">
        <v>0</v>
      </c>
      <c r="O598" s="189">
        <f t="shared" si="9"/>
        <v>49977.84</v>
      </c>
    </row>
    <row r="599" spans="1:15" x14ac:dyDescent="0.25">
      <c r="A599" s="221" t="s">
        <v>51</v>
      </c>
      <c r="B599" s="222" t="s">
        <v>28</v>
      </c>
      <c r="C599" s="186">
        <v>25807</v>
      </c>
      <c r="D599" s="187" t="s">
        <v>584</v>
      </c>
      <c r="E599" s="237">
        <v>731660.35918462789</v>
      </c>
      <c r="F599" s="189">
        <v>0</v>
      </c>
      <c r="G599" s="189">
        <v>0</v>
      </c>
      <c r="H599" s="189">
        <v>0</v>
      </c>
      <c r="I599" s="189">
        <v>0</v>
      </c>
      <c r="J599" s="189">
        <v>0</v>
      </c>
      <c r="K599" s="189">
        <v>0</v>
      </c>
      <c r="L599" s="189">
        <v>1436626.02</v>
      </c>
      <c r="M599" s="189">
        <v>0</v>
      </c>
      <c r="N599" s="189">
        <v>0</v>
      </c>
      <c r="O599" s="189">
        <f t="shared" si="9"/>
        <v>1436626.02</v>
      </c>
    </row>
    <row r="600" spans="1:15" x14ac:dyDescent="0.25">
      <c r="A600" s="221" t="s">
        <v>51</v>
      </c>
      <c r="B600" s="222" t="s">
        <v>28</v>
      </c>
      <c r="C600" s="186">
        <v>25815</v>
      </c>
      <c r="D600" s="187" t="s">
        <v>585</v>
      </c>
      <c r="E600" s="237">
        <v>45275.486673884079</v>
      </c>
      <c r="F600" s="189">
        <v>0</v>
      </c>
      <c r="G600" s="189">
        <v>122813.59</v>
      </c>
      <c r="H600" s="189">
        <v>0</v>
      </c>
      <c r="I600" s="189">
        <v>0</v>
      </c>
      <c r="J600" s="189">
        <v>0</v>
      </c>
      <c r="K600" s="189">
        <v>0</v>
      </c>
      <c r="L600" s="189">
        <v>418457.29</v>
      </c>
      <c r="M600" s="189">
        <v>0</v>
      </c>
      <c r="N600" s="189">
        <v>0</v>
      </c>
      <c r="O600" s="189">
        <f t="shared" si="9"/>
        <v>541270.88</v>
      </c>
    </row>
    <row r="601" spans="1:15" x14ac:dyDescent="0.25">
      <c r="A601" s="255" t="s">
        <v>51</v>
      </c>
      <c r="B601" s="258" t="s">
        <v>28</v>
      </c>
      <c r="C601" s="256">
        <v>25817</v>
      </c>
      <c r="D601" s="259" t="s">
        <v>586</v>
      </c>
      <c r="E601" s="237">
        <v>6631315.3606733158</v>
      </c>
      <c r="F601" s="189">
        <v>0</v>
      </c>
      <c r="G601" s="189">
        <v>0</v>
      </c>
      <c r="H601" s="189">
        <v>0</v>
      </c>
      <c r="I601" s="189">
        <v>0</v>
      </c>
      <c r="J601" s="189">
        <v>0</v>
      </c>
      <c r="K601" s="189">
        <v>0</v>
      </c>
      <c r="L601" s="189">
        <v>10938103.579999996</v>
      </c>
      <c r="M601" s="189">
        <v>0</v>
      </c>
      <c r="N601" s="189">
        <v>0</v>
      </c>
      <c r="O601" s="264">
        <f t="shared" si="9"/>
        <v>10938103.579999996</v>
      </c>
    </row>
    <row r="602" spans="1:15" x14ac:dyDescent="0.2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25">
      <c r="A603" s="255" t="s">
        <v>51</v>
      </c>
      <c r="B603" s="258" t="s">
        <v>28</v>
      </c>
      <c r="C603" s="256">
        <v>25839</v>
      </c>
      <c r="D603" s="259" t="s">
        <v>588</v>
      </c>
      <c r="E603" s="237">
        <v>112735526.86240499</v>
      </c>
      <c r="F603" s="189">
        <v>0</v>
      </c>
      <c r="G603" s="189">
        <v>0</v>
      </c>
      <c r="H603" s="189">
        <v>34653477.32</v>
      </c>
      <c r="I603" s="189">
        <v>53852938.090000004</v>
      </c>
      <c r="J603" s="189">
        <v>0</v>
      </c>
      <c r="K603" s="189">
        <v>0</v>
      </c>
      <c r="L603" s="189">
        <v>0</v>
      </c>
      <c r="M603" s="189">
        <v>0</v>
      </c>
      <c r="N603" s="189">
        <v>0</v>
      </c>
      <c r="O603" s="264">
        <f t="shared" si="9"/>
        <v>88506415.409999996</v>
      </c>
    </row>
    <row r="604" spans="1:15" x14ac:dyDescent="0.2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25">
      <c r="A605" s="255" t="s">
        <v>51</v>
      </c>
      <c r="B605" s="258" t="s">
        <v>28</v>
      </c>
      <c r="C605" s="256">
        <v>25843</v>
      </c>
      <c r="D605" s="259" t="s">
        <v>590</v>
      </c>
      <c r="E605" s="237">
        <v>40387.133929495176</v>
      </c>
      <c r="F605" s="189">
        <v>0</v>
      </c>
      <c r="G605" s="189">
        <v>0</v>
      </c>
      <c r="H605" s="189">
        <v>0</v>
      </c>
      <c r="I605" s="189">
        <v>0</v>
      </c>
      <c r="J605" s="189">
        <v>0</v>
      </c>
      <c r="K605" s="189">
        <v>0</v>
      </c>
      <c r="L605" s="189">
        <v>68828.959999999992</v>
      </c>
      <c r="M605" s="189">
        <v>0</v>
      </c>
      <c r="N605" s="189">
        <v>0</v>
      </c>
      <c r="O605" s="264">
        <f t="shared" si="9"/>
        <v>68828.959999999992</v>
      </c>
    </row>
    <row r="606" spans="1:15" x14ac:dyDescent="0.25">
      <c r="A606" s="255" t="s">
        <v>51</v>
      </c>
      <c r="B606" s="258" t="s">
        <v>28</v>
      </c>
      <c r="C606" s="256">
        <v>25845</v>
      </c>
      <c r="D606" s="259" t="s">
        <v>591</v>
      </c>
      <c r="E606" s="237">
        <v>6599853.3808599347</v>
      </c>
      <c r="F606" s="189">
        <v>0</v>
      </c>
      <c r="G606" s="189">
        <v>0</v>
      </c>
      <c r="H606" s="189">
        <v>0</v>
      </c>
      <c r="I606" s="189">
        <v>0</v>
      </c>
      <c r="J606" s="189">
        <v>0</v>
      </c>
      <c r="K606" s="189">
        <v>0</v>
      </c>
      <c r="L606" s="189">
        <v>10207765.600000001</v>
      </c>
      <c r="M606" s="189">
        <v>0</v>
      </c>
      <c r="N606" s="189">
        <v>0</v>
      </c>
      <c r="O606" s="264">
        <f t="shared" si="9"/>
        <v>10207765.600000001</v>
      </c>
    </row>
    <row r="607" spans="1:15" x14ac:dyDescent="0.2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2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2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2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25">
      <c r="A611" s="221" t="s">
        <v>51</v>
      </c>
      <c r="B611" s="222" t="s">
        <v>28</v>
      </c>
      <c r="C611" s="186">
        <v>25873</v>
      </c>
      <c r="D611" s="187" t="s">
        <v>596</v>
      </c>
      <c r="E611" s="237">
        <v>2383562.2736973418</v>
      </c>
      <c r="F611" s="189">
        <v>0</v>
      </c>
      <c r="G611" s="189">
        <v>5410320.8799999999</v>
      </c>
      <c r="H611" s="189">
        <v>0</v>
      </c>
      <c r="I611" s="189">
        <v>0</v>
      </c>
      <c r="J611" s="189">
        <v>0</v>
      </c>
      <c r="K611" s="189">
        <v>0</v>
      </c>
      <c r="L611" s="189">
        <v>0</v>
      </c>
      <c r="M611" s="189">
        <v>0</v>
      </c>
      <c r="N611" s="189">
        <v>0</v>
      </c>
      <c r="O611" s="189">
        <f t="shared" si="9"/>
        <v>5410320.8799999999</v>
      </c>
    </row>
    <row r="612" spans="1:15" x14ac:dyDescent="0.25">
      <c r="A612" s="221" t="s">
        <v>51</v>
      </c>
      <c r="B612" s="222" t="s">
        <v>28</v>
      </c>
      <c r="C612" s="186">
        <v>25875</v>
      </c>
      <c r="D612" s="187" t="s">
        <v>597</v>
      </c>
      <c r="E612" s="237">
        <v>2234100.3701971024</v>
      </c>
      <c r="F612" s="189">
        <v>0</v>
      </c>
      <c r="G612" s="189">
        <v>0</v>
      </c>
      <c r="H612" s="189">
        <v>0</v>
      </c>
      <c r="I612" s="189">
        <v>0</v>
      </c>
      <c r="J612" s="189">
        <v>0</v>
      </c>
      <c r="K612" s="189">
        <v>0</v>
      </c>
      <c r="L612" s="189">
        <v>207254.03000000003</v>
      </c>
      <c r="M612" s="189">
        <v>0</v>
      </c>
      <c r="N612" s="189">
        <v>0</v>
      </c>
      <c r="O612" s="189">
        <f t="shared" si="9"/>
        <v>207254.03000000003</v>
      </c>
    </row>
    <row r="613" spans="1:15" x14ac:dyDescent="0.2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2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2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25">
      <c r="A616" s="221" t="s">
        <v>51</v>
      </c>
      <c r="B616" s="222" t="s">
        <v>28</v>
      </c>
      <c r="C616" s="186">
        <v>25899</v>
      </c>
      <c r="D616" s="187" t="s">
        <v>601</v>
      </c>
      <c r="E616" s="237">
        <v>203193051.97643673</v>
      </c>
      <c r="F616" s="189">
        <v>0</v>
      </c>
      <c r="G616" s="189">
        <v>2582721.83</v>
      </c>
      <c r="H616" s="189">
        <v>0</v>
      </c>
      <c r="I616" s="189">
        <v>0</v>
      </c>
      <c r="J616" s="189">
        <v>0</v>
      </c>
      <c r="K616" s="189">
        <v>0</v>
      </c>
      <c r="L616" s="189">
        <v>20247404.609999999</v>
      </c>
      <c r="M616" s="189">
        <v>0</v>
      </c>
      <c r="N616" s="189">
        <v>0</v>
      </c>
      <c r="O616" s="189">
        <f t="shared" si="9"/>
        <v>22830126.439999998</v>
      </c>
    </row>
    <row r="617" spans="1:15" x14ac:dyDescent="0.25">
      <c r="A617" s="221" t="s">
        <v>51</v>
      </c>
      <c r="B617" s="222" t="s">
        <v>29</v>
      </c>
      <c r="C617" s="186">
        <v>27001</v>
      </c>
      <c r="D617" s="187" t="s">
        <v>602</v>
      </c>
      <c r="E617" s="237">
        <v>696611287.60315299</v>
      </c>
      <c r="F617" s="189">
        <v>0</v>
      </c>
      <c r="G617" s="189">
        <v>0</v>
      </c>
      <c r="H617" s="189">
        <v>0</v>
      </c>
      <c r="I617" s="189">
        <v>0</v>
      </c>
      <c r="J617" s="189">
        <v>383813038.80000001</v>
      </c>
      <c r="K617" s="189">
        <v>0</v>
      </c>
      <c r="L617" s="189">
        <v>189632.71000000002</v>
      </c>
      <c r="M617" s="189">
        <v>0</v>
      </c>
      <c r="N617" s="189">
        <v>0</v>
      </c>
      <c r="O617" s="189">
        <f t="shared" si="9"/>
        <v>384002671.50999999</v>
      </c>
    </row>
    <row r="618" spans="1:15" x14ac:dyDescent="0.2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2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25">
      <c r="A620" s="221" t="s">
        <v>51</v>
      </c>
      <c r="B620" s="222" t="s">
        <v>29</v>
      </c>
      <c r="C620" s="186">
        <v>27050</v>
      </c>
      <c r="D620" s="187" t="s">
        <v>605</v>
      </c>
      <c r="E620" s="237">
        <v>189880213.21508604</v>
      </c>
      <c r="F620" s="189">
        <v>0</v>
      </c>
      <c r="G620" s="189">
        <v>0</v>
      </c>
      <c r="H620" s="189">
        <v>0</v>
      </c>
      <c r="I620" s="189">
        <v>0</v>
      </c>
      <c r="J620" s="189">
        <v>115280589.88000001</v>
      </c>
      <c r="K620" s="189">
        <v>0</v>
      </c>
      <c r="L620" s="189">
        <v>77621.23</v>
      </c>
      <c r="M620" s="189">
        <v>0</v>
      </c>
      <c r="N620" s="189">
        <v>0</v>
      </c>
      <c r="O620" s="189">
        <f t="shared" si="9"/>
        <v>115358211.11000001</v>
      </c>
    </row>
    <row r="621" spans="1:15" x14ac:dyDescent="0.25">
      <c r="A621" s="255" t="s">
        <v>51</v>
      </c>
      <c r="B621" s="258" t="s">
        <v>29</v>
      </c>
      <c r="C621" s="256">
        <v>27073</v>
      </c>
      <c r="D621" s="259" t="s">
        <v>606</v>
      </c>
      <c r="E621" s="237">
        <v>899523160.41262329</v>
      </c>
      <c r="F621" s="189">
        <v>0</v>
      </c>
      <c r="G621" s="189">
        <v>0</v>
      </c>
      <c r="H621" s="189">
        <v>0</v>
      </c>
      <c r="I621" s="189">
        <v>0</v>
      </c>
      <c r="J621" s="189">
        <v>319678239.81</v>
      </c>
      <c r="K621" s="189">
        <v>0</v>
      </c>
      <c r="L621" s="189">
        <v>0</v>
      </c>
      <c r="M621" s="189">
        <v>0</v>
      </c>
      <c r="N621" s="189">
        <v>0</v>
      </c>
      <c r="O621" s="264">
        <f t="shared" si="9"/>
        <v>319678239.81</v>
      </c>
    </row>
    <row r="622" spans="1:15" x14ac:dyDescent="0.2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2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2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25">
      <c r="A625" s="255" t="s">
        <v>51</v>
      </c>
      <c r="B625" s="258" t="s">
        <v>29</v>
      </c>
      <c r="C625" s="256">
        <v>27135</v>
      </c>
      <c r="D625" s="259" t="s">
        <v>610</v>
      </c>
      <c r="E625" s="237">
        <v>10367932.916753199</v>
      </c>
      <c r="F625" s="189">
        <v>0</v>
      </c>
      <c r="G625" s="189">
        <v>0</v>
      </c>
      <c r="H625" s="189">
        <v>0</v>
      </c>
      <c r="I625" s="189">
        <v>0</v>
      </c>
      <c r="J625" s="189">
        <v>431502772.83000004</v>
      </c>
      <c r="K625" s="189">
        <v>0</v>
      </c>
      <c r="L625" s="189">
        <v>0</v>
      </c>
      <c r="M625" s="189">
        <v>0</v>
      </c>
      <c r="N625" s="189">
        <v>0</v>
      </c>
      <c r="O625" s="264">
        <f t="shared" si="9"/>
        <v>431502772.83000004</v>
      </c>
    </row>
    <row r="626" spans="1:15" x14ac:dyDescent="0.2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25">
      <c r="A627" s="255" t="s">
        <v>51</v>
      </c>
      <c r="B627" s="258" t="s">
        <v>29</v>
      </c>
      <c r="C627" s="256">
        <v>27160</v>
      </c>
      <c r="D627" s="259" t="s">
        <v>612</v>
      </c>
      <c r="E627" s="237">
        <v>84772916.496009082</v>
      </c>
      <c r="F627" s="189">
        <v>0</v>
      </c>
      <c r="G627" s="189">
        <v>0</v>
      </c>
      <c r="H627" s="189">
        <v>0</v>
      </c>
      <c r="I627" s="189">
        <v>0</v>
      </c>
      <c r="J627" s="189">
        <v>26043430.350000001</v>
      </c>
      <c r="K627" s="189">
        <v>0</v>
      </c>
      <c r="L627" s="189">
        <v>0</v>
      </c>
      <c r="M627" s="189">
        <v>0</v>
      </c>
      <c r="N627" s="189">
        <v>0</v>
      </c>
      <c r="O627" s="264">
        <f t="shared" si="9"/>
        <v>26043430.350000001</v>
      </c>
    </row>
    <row r="628" spans="1:15" x14ac:dyDescent="0.25">
      <c r="A628" s="255" t="s">
        <v>51</v>
      </c>
      <c r="B628" s="258" t="s">
        <v>29</v>
      </c>
      <c r="C628" s="256">
        <v>27205</v>
      </c>
      <c r="D628" s="259" t="s">
        <v>613</v>
      </c>
      <c r="E628" s="237">
        <v>913036626.48426008</v>
      </c>
      <c r="F628" s="189">
        <v>0</v>
      </c>
      <c r="G628" s="189">
        <v>0</v>
      </c>
      <c r="H628" s="189">
        <v>0</v>
      </c>
      <c r="I628" s="189">
        <v>0</v>
      </c>
      <c r="J628" s="189">
        <v>543535262.61000013</v>
      </c>
      <c r="K628" s="189">
        <v>0</v>
      </c>
      <c r="L628" s="189">
        <v>0</v>
      </c>
      <c r="M628" s="189">
        <v>0</v>
      </c>
      <c r="N628" s="189">
        <v>0</v>
      </c>
      <c r="O628" s="264">
        <f t="shared" si="9"/>
        <v>543535262.61000013</v>
      </c>
    </row>
    <row r="629" spans="1:15" x14ac:dyDescent="0.25">
      <c r="A629" s="255" t="s">
        <v>51</v>
      </c>
      <c r="B629" s="258" t="s">
        <v>29</v>
      </c>
      <c r="C629" s="256">
        <v>27245</v>
      </c>
      <c r="D629" s="259" t="s">
        <v>614</v>
      </c>
      <c r="E629" s="237">
        <v>293269801.53055727</v>
      </c>
      <c r="F629" s="189">
        <v>0</v>
      </c>
      <c r="G629" s="189">
        <v>0</v>
      </c>
      <c r="H629" s="189">
        <v>0</v>
      </c>
      <c r="I629" s="189">
        <v>0</v>
      </c>
      <c r="J629" s="189">
        <v>194917692.16</v>
      </c>
      <c r="K629" s="189">
        <v>0</v>
      </c>
      <c r="L629" s="189">
        <v>0</v>
      </c>
      <c r="M629" s="189">
        <v>0</v>
      </c>
      <c r="N629" s="189">
        <v>0</v>
      </c>
      <c r="O629" s="264">
        <f t="shared" si="9"/>
        <v>194917692.16</v>
      </c>
    </row>
    <row r="630" spans="1:15" x14ac:dyDescent="0.2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25">
      <c r="A631" s="221" t="s">
        <v>51</v>
      </c>
      <c r="B631" s="222" t="s">
        <v>29</v>
      </c>
      <c r="C631" s="186">
        <v>27361</v>
      </c>
      <c r="D631" s="187" t="s">
        <v>616</v>
      </c>
      <c r="E631" s="237">
        <v>1609999379.3649752</v>
      </c>
      <c r="F631" s="189">
        <v>0</v>
      </c>
      <c r="G631" s="189">
        <v>0</v>
      </c>
      <c r="H631" s="189">
        <v>0</v>
      </c>
      <c r="I631" s="189">
        <v>0</v>
      </c>
      <c r="J631" s="189">
        <v>452861113.6699999</v>
      </c>
      <c r="K631" s="189">
        <v>0</v>
      </c>
      <c r="L631" s="189">
        <v>697881.17</v>
      </c>
      <c r="M631" s="189">
        <v>0</v>
      </c>
      <c r="N631" s="189">
        <v>0</v>
      </c>
      <c r="O631" s="189">
        <f t="shared" si="9"/>
        <v>453558994.83999991</v>
      </c>
    </row>
    <row r="632" spans="1:15" x14ac:dyDescent="0.2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25">
      <c r="A633" s="221" t="s">
        <v>51</v>
      </c>
      <c r="B633" s="222" t="s">
        <v>29</v>
      </c>
      <c r="C633" s="186">
        <v>27413</v>
      </c>
      <c r="D633" s="187" t="s">
        <v>618</v>
      </c>
      <c r="E633" s="237">
        <v>171835514.74585223</v>
      </c>
      <c r="F633" s="189">
        <v>0</v>
      </c>
      <c r="G633" s="189">
        <v>0</v>
      </c>
      <c r="H633" s="189">
        <v>0</v>
      </c>
      <c r="I633" s="189">
        <v>0</v>
      </c>
      <c r="J633" s="189">
        <v>126749366.06</v>
      </c>
      <c r="K633" s="189">
        <v>0</v>
      </c>
      <c r="L633" s="189">
        <v>0</v>
      </c>
      <c r="M633" s="189">
        <v>0</v>
      </c>
      <c r="N633" s="189">
        <v>0</v>
      </c>
      <c r="O633" s="189">
        <f t="shared" si="9"/>
        <v>126749366.06</v>
      </c>
    </row>
    <row r="634" spans="1:15" x14ac:dyDescent="0.25">
      <c r="A634" s="221" t="s">
        <v>51</v>
      </c>
      <c r="B634" s="222" t="s">
        <v>29</v>
      </c>
      <c r="C634" s="186">
        <v>27425</v>
      </c>
      <c r="D634" s="187" t="s">
        <v>619</v>
      </c>
      <c r="E634" s="237">
        <v>137460913.01863649</v>
      </c>
      <c r="F634" s="189">
        <v>0</v>
      </c>
      <c r="G634" s="189">
        <v>0</v>
      </c>
      <c r="H634" s="189">
        <v>0</v>
      </c>
      <c r="I634" s="189">
        <v>0</v>
      </c>
      <c r="J634" s="189">
        <v>76687906.379999995</v>
      </c>
      <c r="K634" s="189">
        <v>0</v>
      </c>
      <c r="L634" s="189">
        <v>0</v>
      </c>
      <c r="M634" s="189">
        <v>0</v>
      </c>
      <c r="N634" s="189">
        <v>0</v>
      </c>
      <c r="O634" s="189">
        <f t="shared" si="9"/>
        <v>76687906.379999995</v>
      </c>
    </row>
    <row r="635" spans="1:15" x14ac:dyDescent="0.2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25">
      <c r="A636" s="221" t="s">
        <v>51</v>
      </c>
      <c r="B636" s="222" t="s">
        <v>29</v>
      </c>
      <c r="C636" s="186">
        <v>27450</v>
      </c>
      <c r="D636" s="187" t="s">
        <v>621</v>
      </c>
      <c r="E636" s="237">
        <v>19243967.717099503</v>
      </c>
      <c r="F636" s="189">
        <v>0</v>
      </c>
      <c r="G636" s="189">
        <v>0</v>
      </c>
      <c r="H636" s="189">
        <v>0</v>
      </c>
      <c r="I636" s="189">
        <v>0</v>
      </c>
      <c r="J636" s="189">
        <v>27989658.450000003</v>
      </c>
      <c r="K636" s="189">
        <v>0</v>
      </c>
      <c r="L636" s="189">
        <v>0</v>
      </c>
      <c r="M636" s="189">
        <v>0</v>
      </c>
      <c r="N636" s="189">
        <v>0</v>
      </c>
      <c r="O636" s="189">
        <f t="shared" si="9"/>
        <v>27989658.450000003</v>
      </c>
    </row>
    <row r="637" spans="1:15" x14ac:dyDescent="0.25">
      <c r="A637" s="221" t="s">
        <v>51</v>
      </c>
      <c r="B637" s="222" t="s">
        <v>29</v>
      </c>
      <c r="C637" s="186">
        <v>27491</v>
      </c>
      <c r="D637" s="187" t="s">
        <v>622</v>
      </c>
      <c r="E637" s="237">
        <v>264513045.54333675</v>
      </c>
      <c r="F637" s="189">
        <v>0</v>
      </c>
      <c r="G637" s="189">
        <v>0</v>
      </c>
      <c r="H637" s="189">
        <v>0</v>
      </c>
      <c r="I637" s="189">
        <v>0</v>
      </c>
      <c r="J637" s="189">
        <v>76927099.609999999</v>
      </c>
      <c r="K637" s="189">
        <v>0</v>
      </c>
      <c r="L637" s="189">
        <v>0</v>
      </c>
      <c r="M637" s="189">
        <v>0</v>
      </c>
      <c r="N637" s="189">
        <v>0</v>
      </c>
      <c r="O637" s="189">
        <f t="shared" si="9"/>
        <v>76927099.609999999</v>
      </c>
    </row>
    <row r="638" spans="1:15" x14ac:dyDescent="0.2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25">
      <c r="A639" s="221" t="s">
        <v>51</v>
      </c>
      <c r="B639" s="222" t="s">
        <v>29</v>
      </c>
      <c r="C639" s="186">
        <v>27580</v>
      </c>
      <c r="D639" s="191" t="s">
        <v>624</v>
      </c>
      <c r="E639" s="237">
        <v>13020967.513955202</v>
      </c>
      <c r="F639" s="189">
        <v>0</v>
      </c>
      <c r="G639" s="189">
        <v>0</v>
      </c>
      <c r="H639" s="189">
        <v>0</v>
      </c>
      <c r="I639" s="189">
        <v>0</v>
      </c>
      <c r="J639" s="189">
        <v>10642023.02</v>
      </c>
      <c r="K639" s="189">
        <v>0</v>
      </c>
      <c r="L639" s="189">
        <v>0</v>
      </c>
      <c r="M639" s="189">
        <v>0</v>
      </c>
      <c r="N639" s="189">
        <v>0</v>
      </c>
      <c r="O639" s="189">
        <f t="shared" si="9"/>
        <v>10642023.02</v>
      </c>
    </row>
    <row r="640" spans="1:15" x14ac:dyDescent="0.25">
      <c r="A640" s="221" t="s">
        <v>51</v>
      </c>
      <c r="B640" s="222" t="s">
        <v>29</v>
      </c>
      <c r="C640" s="186">
        <v>27600</v>
      </c>
      <c r="D640" s="187" t="s">
        <v>625</v>
      </c>
      <c r="E640" s="237">
        <v>157330169.03516912</v>
      </c>
      <c r="F640" s="189">
        <v>0</v>
      </c>
      <c r="G640" s="189">
        <v>0</v>
      </c>
      <c r="H640" s="189">
        <v>0</v>
      </c>
      <c r="I640" s="189">
        <v>0</v>
      </c>
      <c r="J640" s="189">
        <v>72230751.890000001</v>
      </c>
      <c r="K640" s="189">
        <v>0</v>
      </c>
      <c r="L640" s="189">
        <v>0</v>
      </c>
      <c r="M640" s="189">
        <v>0</v>
      </c>
      <c r="N640" s="189">
        <v>0</v>
      </c>
      <c r="O640" s="189">
        <f t="shared" si="9"/>
        <v>72230751.890000001</v>
      </c>
    </row>
    <row r="641" spans="1:15" x14ac:dyDescent="0.2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2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25">
      <c r="A643" s="255" t="s">
        <v>51</v>
      </c>
      <c r="B643" s="258" t="s">
        <v>29</v>
      </c>
      <c r="C643" s="256">
        <v>27745</v>
      </c>
      <c r="D643" s="259" t="s">
        <v>627</v>
      </c>
      <c r="E643" s="237">
        <v>31719614.599631965</v>
      </c>
      <c r="F643" s="189">
        <v>0</v>
      </c>
      <c r="G643" s="189">
        <v>0</v>
      </c>
      <c r="H643" s="189">
        <v>0</v>
      </c>
      <c r="I643" s="189">
        <v>0</v>
      </c>
      <c r="J643" s="189">
        <v>5107441.2200000016</v>
      </c>
      <c r="K643" s="189">
        <v>0</v>
      </c>
      <c r="L643" s="189">
        <v>0</v>
      </c>
      <c r="M643" s="189">
        <v>0</v>
      </c>
      <c r="N643" s="189">
        <v>0</v>
      </c>
      <c r="O643" s="264">
        <f t="shared" si="9"/>
        <v>5107441.2200000016</v>
      </c>
    </row>
    <row r="644" spans="1:15" x14ac:dyDescent="0.25">
      <c r="A644" s="255" t="s">
        <v>51</v>
      </c>
      <c r="B644" s="258" t="s">
        <v>29</v>
      </c>
      <c r="C644" s="256">
        <v>27787</v>
      </c>
      <c r="D644" s="259" t="s">
        <v>628</v>
      </c>
      <c r="E644" s="237">
        <v>545860416.66570997</v>
      </c>
      <c r="F644" s="189">
        <v>0</v>
      </c>
      <c r="G644" s="189">
        <v>0</v>
      </c>
      <c r="H644" s="189">
        <v>0</v>
      </c>
      <c r="I644" s="189">
        <v>0</v>
      </c>
      <c r="J644" s="189">
        <v>60583040.250000007</v>
      </c>
      <c r="K644" s="189">
        <v>0</v>
      </c>
      <c r="L644" s="189">
        <v>184694.04</v>
      </c>
      <c r="M644" s="189">
        <v>0</v>
      </c>
      <c r="N644" s="189">
        <v>0</v>
      </c>
      <c r="O644" s="264">
        <f t="shared" si="9"/>
        <v>60767734.290000007</v>
      </c>
    </row>
    <row r="645" spans="1:15" x14ac:dyDescent="0.2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25">
      <c r="A646" s="255" t="s">
        <v>51</v>
      </c>
      <c r="B646" s="258" t="s">
        <v>29</v>
      </c>
      <c r="C646" s="256">
        <v>27810</v>
      </c>
      <c r="D646" s="257" t="s">
        <v>630</v>
      </c>
      <c r="E646" s="237">
        <v>49925087.524194457</v>
      </c>
      <c r="F646" s="189">
        <v>0</v>
      </c>
      <c r="G646" s="189">
        <v>0</v>
      </c>
      <c r="H646" s="189">
        <v>0</v>
      </c>
      <c r="I646" s="189">
        <v>0</v>
      </c>
      <c r="J646" s="189">
        <v>689879768.01999998</v>
      </c>
      <c r="K646" s="189">
        <v>0</v>
      </c>
      <c r="L646" s="189">
        <v>0</v>
      </c>
      <c r="M646" s="189">
        <v>0</v>
      </c>
      <c r="N646" s="189">
        <v>0</v>
      </c>
      <c r="O646" s="264">
        <f t="shared" si="9"/>
        <v>689879768.01999998</v>
      </c>
    </row>
    <row r="647" spans="1:15" x14ac:dyDescent="0.25">
      <c r="A647" s="255" t="s">
        <v>51</v>
      </c>
      <c r="B647" s="258" t="s">
        <v>30</v>
      </c>
      <c r="C647" s="256">
        <v>41001</v>
      </c>
      <c r="D647" s="259" t="s">
        <v>631</v>
      </c>
      <c r="E647" s="237">
        <v>1646511.6251584264</v>
      </c>
      <c r="F647" s="189">
        <v>0</v>
      </c>
      <c r="G647" s="189">
        <v>0</v>
      </c>
      <c r="H647" s="189">
        <v>0</v>
      </c>
      <c r="I647" s="189">
        <v>0</v>
      </c>
      <c r="J647" s="189">
        <v>3206037.84</v>
      </c>
      <c r="K647" s="189">
        <v>0</v>
      </c>
      <c r="L647" s="189">
        <v>4561804.2499999991</v>
      </c>
      <c r="M647" s="189">
        <v>0</v>
      </c>
      <c r="N647" s="189">
        <v>0</v>
      </c>
      <c r="O647" s="264">
        <f t="shared" si="9"/>
        <v>7767842.0899999989</v>
      </c>
    </row>
    <row r="648" spans="1:15" x14ac:dyDescent="0.2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2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25">
      <c r="A650" s="255" t="s">
        <v>51</v>
      </c>
      <c r="B650" s="258" t="s">
        <v>30</v>
      </c>
      <c r="C650" s="256">
        <v>41016</v>
      </c>
      <c r="D650" s="259" t="s">
        <v>634</v>
      </c>
      <c r="E650" s="237">
        <v>10198011.484248731</v>
      </c>
      <c r="F650" s="189">
        <v>0</v>
      </c>
      <c r="G650" s="189">
        <v>0</v>
      </c>
      <c r="H650" s="189">
        <v>0</v>
      </c>
      <c r="I650" s="189">
        <v>0</v>
      </c>
      <c r="J650" s="189">
        <v>0</v>
      </c>
      <c r="K650" s="189">
        <v>0</v>
      </c>
      <c r="L650" s="189">
        <v>6458238.4699999997</v>
      </c>
      <c r="M650" s="189">
        <v>0</v>
      </c>
      <c r="N650" s="189">
        <v>0</v>
      </c>
      <c r="O650" s="264">
        <f t="shared" si="9"/>
        <v>6458238.4699999997</v>
      </c>
    </row>
    <row r="651" spans="1:15" x14ac:dyDescent="0.2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2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2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25">
      <c r="A654" s="221" t="s">
        <v>51</v>
      </c>
      <c r="B654" s="222" t="s">
        <v>30</v>
      </c>
      <c r="C654" s="186">
        <v>41132</v>
      </c>
      <c r="D654" s="187" t="s">
        <v>638</v>
      </c>
      <c r="E654" s="237">
        <v>142975.47032404126</v>
      </c>
      <c r="F654" s="189">
        <v>0</v>
      </c>
      <c r="G654" s="189">
        <v>0</v>
      </c>
      <c r="H654" s="189">
        <v>0</v>
      </c>
      <c r="I654" s="189">
        <v>0</v>
      </c>
      <c r="J654" s="189">
        <v>32569401.119999997</v>
      </c>
      <c r="K654" s="189">
        <v>0</v>
      </c>
      <c r="L654" s="189">
        <v>523034.62999999995</v>
      </c>
      <c r="M654" s="189">
        <v>0</v>
      </c>
      <c r="N654" s="189">
        <v>0</v>
      </c>
      <c r="O654" s="189">
        <f t="shared" si="10"/>
        <v>33092435.749999996</v>
      </c>
    </row>
    <row r="655" spans="1:15" x14ac:dyDescent="0.2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2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25">
      <c r="A657" s="221" t="s">
        <v>51</v>
      </c>
      <c r="B657" s="222" t="s">
        <v>30</v>
      </c>
      <c r="C657" s="186">
        <v>41298</v>
      </c>
      <c r="D657" s="187" t="s">
        <v>641</v>
      </c>
      <c r="E657" s="237">
        <v>13836.535305710033</v>
      </c>
      <c r="F657" s="189">
        <v>0</v>
      </c>
      <c r="G657" s="189">
        <v>0</v>
      </c>
      <c r="H657" s="189">
        <v>0</v>
      </c>
      <c r="I657" s="189">
        <v>0</v>
      </c>
      <c r="J657" s="189">
        <v>2880463.35</v>
      </c>
      <c r="K657" s="189">
        <v>0</v>
      </c>
      <c r="L657" s="189">
        <v>76015.000000000015</v>
      </c>
      <c r="M657" s="189">
        <v>0</v>
      </c>
      <c r="N657" s="189">
        <v>0</v>
      </c>
      <c r="O657" s="189">
        <f t="shared" si="10"/>
        <v>2956478.35</v>
      </c>
    </row>
    <row r="658" spans="1:15" x14ac:dyDescent="0.25">
      <c r="A658" s="221" t="s">
        <v>51</v>
      </c>
      <c r="B658" s="222" t="s">
        <v>30</v>
      </c>
      <c r="C658" s="186">
        <v>41306</v>
      </c>
      <c r="D658" s="187" t="s">
        <v>642</v>
      </c>
      <c r="E658" s="237">
        <v>8212207.9191133128</v>
      </c>
      <c r="F658" s="189">
        <v>0</v>
      </c>
      <c r="G658" s="189">
        <v>0</v>
      </c>
      <c r="H658" s="189">
        <v>0</v>
      </c>
      <c r="I658" s="189">
        <v>0</v>
      </c>
      <c r="J658" s="189">
        <v>0</v>
      </c>
      <c r="K658" s="189">
        <v>0</v>
      </c>
      <c r="L658" s="189">
        <v>39517898.010000005</v>
      </c>
      <c r="M658" s="189">
        <v>0</v>
      </c>
      <c r="N658" s="189">
        <v>0</v>
      </c>
      <c r="O658" s="189">
        <f t="shared" si="10"/>
        <v>39517898.010000005</v>
      </c>
    </row>
    <row r="659" spans="1:15" x14ac:dyDescent="0.2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25">
      <c r="A660" s="221" t="s">
        <v>51</v>
      </c>
      <c r="B660" s="222" t="s">
        <v>30</v>
      </c>
      <c r="C660" s="186">
        <v>41349</v>
      </c>
      <c r="D660" s="187" t="s">
        <v>643</v>
      </c>
      <c r="E660" s="237">
        <v>0</v>
      </c>
      <c r="F660" s="189">
        <v>0</v>
      </c>
      <c r="G660" s="189">
        <v>0</v>
      </c>
      <c r="H660" s="189">
        <v>0</v>
      </c>
      <c r="I660" s="189">
        <v>0</v>
      </c>
      <c r="J660" s="189">
        <v>1832573.1800000002</v>
      </c>
      <c r="K660" s="189">
        <v>0</v>
      </c>
      <c r="L660" s="189">
        <v>1691675.21</v>
      </c>
      <c r="M660" s="189">
        <v>0</v>
      </c>
      <c r="N660" s="189">
        <v>0</v>
      </c>
      <c r="O660" s="189">
        <f t="shared" si="10"/>
        <v>3524248.39</v>
      </c>
    </row>
    <row r="661" spans="1:15" x14ac:dyDescent="0.25">
      <c r="A661" s="255" t="s">
        <v>51</v>
      </c>
      <c r="B661" s="258" t="s">
        <v>30</v>
      </c>
      <c r="C661" s="256">
        <v>41357</v>
      </c>
      <c r="D661" s="259" t="s">
        <v>644</v>
      </c>
      <c r="E661" s="237">
        <v>0</v>
      </c>
      <c r="F661" s="189">
        <v>0</v>
      </c>
      <c r="G661" s="189">
        <v>0</v>
      </c>
      <c r="H661" s="189">
        <v>0</v>
      </c>
      <c r="I661" s="189">
        <v>0</v>
      </c>
      <c r="J661" s="189">
        <v>15845017.859999999</v>
      </c>
      <c r="K661" s="189">
        <v>0</v>
      </c>
      <c r="L661" s="189">
        <v>2627.98</v>
      </c>
      <c r="M661" s="189">
        <v>0</v>
      </c>
      <c r="N661" s="189">
        <v>0</v>
      </c>
      <c r="O661" s="264">
        <f t="shared" si="10"/>
        <v>15847645.84</v>
      </c>
    </row>
    <row r="662" spans="1:15" x14ac:dyDescent="0.2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2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25">
      <c r="A664" s="255" t="s">
        <v>51</v>
      </c>
      <c r="B664" s="258" t="s">
        <v>30</v>
      </c>
      <c r="C664" s="256">
        <v>41396</v>
      </c>
      <c r="D664" s="259" t="s">
        <v>647</v>
      </c>
      <c r="E664" s="237">
        <v>2067.9343405730442</v>
      </c>
      <c r="F664" s="189">
        <v>0</v>
      </c>
      <c r="G664" s="189">
        <v>0</v>
      </c>
      <c r="H664" s="189">
        <v>0</v>
      </c>
      <c r="I664" s="189">
        <v>0</v>
      </c>
      <c r="J664" s="189">
        <v>0</v>
      </c>
      <c r="K664" s="189">
        <v>0</v>
      </c>
      <c r="L664" s="189">
        <v>172752.41</v>
      </c>
      <c r="M664" s="189">
        <v>0</v>
      </c>
      <c r="N664" s="189">
        <v>0</v>
      </c>
      <c r="O664" s="264">
        <f t="shared" si="10"/>
        <v>172752.41</v>
      </c>
    </row>
    <row r="665" spans="1:15" x14ac:dyDescent="0.25">
      <c r="A665" s="255" t="s">
        <v>51</v>
      </c>
      <c r="B665" s="258" t="s">
        <v>30</v>
      </c>
      <c r="C665" s="256">
        <v>41483</v>
      </c>
      <c r="D665" s="259" t="s">
        <v>648</v>
      </c>
      <c r="E665" s="237">
        <v>53914.469237023535</v>
      </c>
      <c r="F665" s="189">
        <v>0</v>
      </c>
      <c r="G665" s="189">
        <v>0</v>
      </c>
      <c r="H665" s="189">
        <v>0</v>
      </c>
      <c r="I665" s="189">
        <v>0</v>
      </c>
      <c r="J665" s="189">
        <v>0</v>
      </c>
      <c r="K665" s="189">
        <v>0</v>
      </c>
      <c r="L665" s="189">
        <v>7871.84</v>
      </c>
      <c r="M665" s="189">
        <v>0</v>
      </c>
      <c r="N665" s="189">
        <v>0</v>
      </c>
      <c r="O665" s="264">
        <f t="shared" si="10"/>
        <v>7871.84</v>
      </c>
    </row>
    <row r="666" spans="1:15" x14ac:dyDescent="0.25">
      <c r="A666" s="255" t="s">
        <v>51</v>
      </c>
      <c r="B666" s="258" t="s">
        <v>30</v>
      </c>
      <c r="C666" s="256">
        <v>41503</v>
      </c>
      <c r="D666" s="259" t="s">
        <v>649</v>
      </c>
      <c r="E666" s="237">
        <v>0</v>
      </c>
      <c r="F666" s="189">
        <v>0</v>
      </c>
      <c r="G666" s="189">
        <v>0</v>
      </c>
      <c r="H666" s="189">
        <v>0</v>
      </c>
      <c r="I666" s="189">
        <v>0</v>
      </c>
      <c r="J666" s="189">
        <v>0</v>
      </c>
      <c r="K666" s="189">
        <v>0</v>
      </c>
      <c r="L666" s="189">
        <v>2002835.18</v>
      </c>
      <c r="M666" s="189">
        <v>0</v>
      </c>
      <c r="N666" s="189">
        <v>0</v>
      </c>
      <c r="O666" s="264">
        <f t="shared" si="10"/>
        <v>2002835.18</v>
      </c>
    </row>
    <row r="667" spans="1:15" x14ac:dyDescent="0.25">
      <c r="A667" s="255" t="s">
        <v>51</v>
      </c>
      <c r="B667" s="258" t="s">
        <v>30</v>
      </c>
      <c r="C667" s="256">
        <v>41518</v>
      </c>
      <c r="D667" s="259" t="s">
        <v>650</v>
      </c>
      <c r="E667" s="237">
        <v>1112128.5137448991</v>
      </c>
      <c r="F667" s="189">
        <v>0</v>
      </c>
      <c r="G667" s="189">
        <v>0</v>
      </c>
      <c r="H667" s="189">
        <v>0</v>
      </c>
      <c r="I667" s="189">
        <v>0</v>
      </c>
      <c r="J667" s="189">
        <v>0</v>
      </c>
      <c r="K667" s="189">
        <v>0</v>
      </c>
      <c r="L667" s="189">
        <v>5566366.2300000014</v>
      </c>
      <c r="M667" s="189">
        <v>0</v>
      </c>
      <c r="N667" s="189">
        <v>0</v>
      </c>
      <c r="O667" s="264">
        <f t="shared" si="10"/>
        <v>5566366.2300000014</v>
      </c>
    </row>
    <row r="668" spans="1:15" x14ac:dyDescent="0.25">
      <c r="A668" s="255" t="s">
        <v>51</v>
      </c>
      <c r="B668" s="258" t="s">
        <v>30</v>
      </c>
      <c r="C668" s="256">
        <v>41524</v>
      </c>
      <c r="D668" s="259" t="s">
        <v>651</v>
      </c>
      <c r="E668" s="237">
        <v>4724278.8723138236</v>
      </c>
      <c r="F668" s="189">
        <v>4892099.6999999993</v>
      </c>
      <c r="G668" s="189">
        <v>0</v>
      </c>
      <c r="H668" s="189">
        <v>0</v>
      </c>
      <c r="I668" s="189">
        <v>0</v>
      </c>
      <c r="J668" s="189">
        <v>44344726.039999999</v>
      </c>
      <c r="K668" s="189">
        <v>0</v>
      </c>
      <c r="L668" s="189">
        <v>3263869.08</v>
      </c>
      <c r="M668" s="189">
        <v>0</v>
      </c>
      <c r="N668" s="189">
        <v>0</v>
      </c>
      <c r="O668" s="264">
        <f t="shared" si="10"/>
        <v>52500694.819999993</v>
      </c>
    </row>
    <row r="669" spans="1:15" x14ac:dyDescent="0.2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2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25">
      <c r="A671" s="221" t="s">
        <v>51</v>
      </c>
      <c r="B671" s="222" t="s">
        <v>30</v>
      </c>
      <c r="C671" s="186">
        <v>41551</v>
      </c>
      <c r="D671" s="187" t="s">
        <v>653</v>
      </c>
      <c r="E671" s="237">
        <v>1261904.8789965226</v>
      </c>
      <c r="F671" s="189">
        <v>0</v>
      </c>
      <c r="G671" s="189">
        <v>0</v>
      </c>
      <c r="H671" s="189">
        <v>0</v>
      </c>
      <c r="I671" s="189">
        <v>0</v>
      </c>
      <c r="J671" s="189">
        <v>190948.33</v>
      </c>
      <c r="K671" s="189">
        <v>0</v>
      </c>
      <c r="L671" s="189">
        <v>2711331.0200000005</v>
      </c>
      <c r="M671" s="189">
        <v>0</v>
      </c>
      <c r="N671" s="189">
        <v>0</v>
      </c>
      <c r="O671" s="189">
        <f t="shared" si="10"/>
        <v>2902279.3500000006</v>
      </c>
    </row>
    <row r="672" spans="1:15" x14ac:dyDescent="0.25">
      <c r="A672" s="221" t="s">
        <v>51</v>
      </c>
      <c r="B672" s="222" t="s">
        <v>30</v>
      </c>
      <c r="C672" s="186">
        <v>41615</v>
      </c>
      <c r="D672" s="187" t="s">
        <v>654</v>
      </c>
      <c r="E672" s="237">
        <v>95341610.089375839</v>
      </c>
      <c r="F672" s="189">
        <v>0</v>
      </c>
      <c r="G672" s="189">
        <v>0</v>
      </c>
      <c r="H672" s="189">
        <v>0</v>
      </c>
      <c r="I672" s="189">
        <v>0</v>
      </c>
      <c r="J672" s="189">
        <v>74116674.370000005</v>
      </c>
      <c r="K672" s="189">
        <v>0</v>
      </c>
      <c r="L672" s="189">
        <v>6534043.8400000008</v>
      </c>
      <c r="M672" s="189">
        <v>0</v>
      </c>
      <c r="N672" s="189">
        <v>0</v>
      </c>
      <c r="O672" s="189">
        <f t="shared" si="10"/>
        <v>80650718.210000008</v>
      </c>
    </row>
    <row r="673" spans="1:15" x14ac:dyDescent="0.2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25">
      <c r="A674" s="221" t="s">
        <v>51</v>
      </c>
      <c r="B674" s="222" t="s">
        <v>30</v>
      </c>
      <c r="C674" s="186">
        <v>41668</v>
      </c>
      <c r="D674" s="187" t="s">
        <v>656</v>
      </c>
      <c r="E674" s="237">
        <v>169844.58628483734</v>
      </c>
      <c r="F674" s="189">
        <v>0</v>
      </c>
      <c r="G674" s="189">
        <v>0</v>
      </c>
      <c r="H674" s="189">
        <v>0</v>
      </c>
      <c r="I674" s="189">
        <v>0</v>
      </c>
      <c r="J674" s="189">
        <v>0</v>
      </c>
      <c r="K674" s="189">
        <v>0</v>
      </c>
      <c r="L674" s="189">
        <v>1119976.45</v>
      </c>
      <c r="M674" s="189">
        <v>0</v>
      </c>
      <c r="N674" s="189">
        <v>0</v>
      </c>
      <c r="O674" s="189">
        <f t="shared" si="10"/>
        <v>1119976.45</v>
      </c>
    </row>
    <row r="675" spans="1:15" x14ac:dyDescent="0.25">
      <c r="A675" s="221" t="s">
        <v>51</v>
      </c>
      <c r="B675" s="222" t="s">
        <v>30</v>
      </c>
      <c r="C675" s="186">
        <v>41676</v>
      </c>
      <c r="D675" s="187" t="s">
        <v>327</v>
      </c>
      <c r="E675" s="237">
        <v>10798221.993602294</v>
      </c>
      <c r="F675" s="189">
        <v>0</v>
      </c>
      <c r="G675" s="189">
        <v>0</v>
      </c>
      <c r="H675" s="189">
        <v>0</v>
      </c>
      <c r="I675" s="189">
        <v>0</v>
      </c>
      <c r="J675" s="189">
        <v>0</v>
      </c>
      <c r="K675" s="189">
        <v>0</v>
      </c>
      <c r="L675" s="189">
        <v>5856826.1599999983</v>
      </c>
      <c r="M675" s="189">
        <v>0</v>
      </c>
      <c r="N675" s="189">
        <v>0</v>
      </c>
      <c r="O675" s="189">
        <f t="shared" si="10"/>
        <v>5856826.1599999983</v>
      </c>
    </row>
    <row r="676" spans="1:15" x14ac:dyDescent="0.25">
      <c r="A676" s="221" t="s">
        <v>51</v>
      </c>
      <c r="B676" s="222" t="s">
        <v>30</v>
      </c>
      <c r="C676" s="186">
        <v>41770</v>
      </c>
      <c r="D676" s="187" t="s">
        <v>657</v>
      </c>
      <c r="E676" s="237">
        <v>0</v>
      </c>
      <c r="F676" s="189">
        <v>0</v>
      </c>
      <c r="G676" s="189">
        <v>0</v>
      </c>
      <c r="H676" s="189">
        <v>0</v>
      </c>
      <c r="I676" s="189">
        <v>0</v>
      </c>
      <c r="J676" s="189">
        <v>0</v>
      </c>
      <c r="K676" s="189">
        <v>0</v>
      </c>
      <c r="L676" s="189">
        <v>115845.04</v>
      </c>
      <c r="M676" s="189">
        <v>0</v>
      </c>
      <c r="N676" s="189">
        <v>0</v>
      </c>
      <c r="O676" s="189">
        <f t="shared" si="10"/>
        <v>115845.04</v>
      </c>
    </row>
    <row r="677" spans="1:15" x14ac:dyDescent="0.25">
      <c r="A677" s="221" t="s">
        <v>51</v>
      </c>
      <c r="B677" s="222" t="s">
        <v>30</v>
      </c>
      <c r="C677" s="186">
        <v>41791</v>
      </c>
      <c r="D677" s="187" t="s">
        <v>658</v>
      </c>
      <c r="E677" s="237">
        <v>402956.43296055915</v>
      </c>
      <c r="F677" s="189">
        <v>0</v>
      </c>
      <c r="G677" s="189">
        <v>0</v>
      </c>
      <c r="H677" s="189">
        <v>0</v>
      </c>
      <c r="I677" s="189">
        <v>0</v>
      </c>
      <c r="J677" s="189">
        <v>2378808.52</v>
      </c>
      <c r="K677" s="189">
        <v>0</v>
      </c>
      <c r="L677" s="189">
        <v>0</v>
      </c>
      <c r="M677" s="189">
        <v>0</v>
      </c>
      <c r="N677" s="189">
        <v>0</v>
      </c>
      <c r="O677" s="189">
        <f t="shared" si="10"/>
        <v>2378808.52</v>
      </c>
    </row>
    <row r="678" spans="1:15" x14ac:dyDescent="0.25">
      <c r="A678" s="221" t="s">
        <v>51</v>
      </c>
      <c r="B678" s="222" t="s">
        <v>30</v>
      </c>
      <c r="C678" s="186">
        <v>41797</v>
      </c>
      <c r="D678" s="187" t="s">
        <v>659</v>
      </c>
      <c r="E678" s="237">
        <v>45479577.952168055</v>
      </c>
      <c r="F678" s="189">
        <v>0</v>
      </c>
      <c r="G678" s="189">
        <v>0</v>
      </c>
      <c r="H678" s="189">
        <v>0</v>
      </c>
      <c r="I678" s="189">
        <v>0</v>
      </c>
      <c r="J678" s="189">
        <v>66480007.660000004</v>
      </c>
      <c r="K678" s="189">
        <v>0</v>
      </c>
      <c r="L678" s="189">
        <v>15187904.110000001</v>
      </c>
      <c r="M678" s="189">
        <v>0</v>
      </c>
      <c r="N678" s="189">
        <v>0</v>
      </c>
      <c r="O678" s="189">
        <f t="shared" si="10"/>
        <v>81667911.770000011</v>
      </c>
    </row>
    <row r="679" spans="1:15" x14ac:dyDescent="0.25">
      <c r="A679" s="221" t="s">
        <v>51</v>
      </c>
      <c r="B679" s="222" t="s">
        <v>30</v>
      </c>
      <c r="C679" s="186">
        <v>41799</v>
      </c>
      <c r="D679" s="187" t="s">
        <v>660</v>
      </c>
      <c r="E679" s="237">
        <v>329822.57612141268</v>
      </c>
      <c r="F679" s="189">
        <v>0</v>
      </c>
      <c r="G679" s="189">
        <v>0</v>
      </c>
      <c r="H679" s="189">
        <v>0</v>
      </c>
      <c r="I679" s="189">
        <v>0</v>
      </c>
      <c r="J679" s="189">
        <v>0</v>
      </c>
      <c r="K679" s="189">
        <v>0</v>
      </c>
      <c r="L679" s="189">
        <v>392185.58</v>
      </c>
      <c r="M679" s="189">
        <v>0</v>
      </c>
      <c r="N679" s="189">
        <v>0</v>
      </c>
      <c r="O679" s="189">
        <f t="shared" si="10"/>
        <v>392185.58</v>
      </c>
    </row>
    <row r="680" spans="1:15" x14ac:dyDescent="0.25">
      <c r="A680" s="221" t="s">
        <v>51</v>
      </c>
      <c r="B680" s="222" t="s">
        <v>30</v>
      </c>
      <c r="C680" s="186">
        <v>41801</v>
      </c>
      <c r="D680" s="187" t="s">
        <v>661</v>
      </c>
      <c r="E680" s="237">
        <v>850938.81194888114</v>
      </c>
      <c r="F680" s="189">
        <v>0</v>
      </c>
      <c r="G680" s="189">
        <v>0</v>
      </c>
      <c r="H680" s="189">
        <v>0</v>
      </c>
      <c r="I680" s="189">
        <v>0</v>
      </c>
      <c r="J680" s="189">
        <v>0</v>
      </c>
      <c r="K680" s="189">
        <v>0</v>
      </c>
      <c r="L680" s="189">
        <v>2225741.0800000005</v>
      </c>
      <c r="M680" s="189">
        <v>0</v>
      </c>
      <c r="N680" s="189">
        <v>0</v>
      </c>
      <c r="O680" s="189">
        <f t="shared" si="10"/>
        <v>2225741.0800000005</v>
      </c>
    </row>
    <row r="681" spans="1:15" x14ac:dyDescent="0.2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2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25">
      <c r="A683" s="255" t="s">
        <v>51</v>
      </c>
      <c r="B683" s="258" t="s">
        <v>30</v>
      </c>
      <c r="C683" s="256">
        <v>41885</v>
      </c>
      <c r="D683" s="259" t="s">
        <v>664</v>
      </c>
      <c r="E683" s="237">
        <v>205611.33506177427</v>
      </c>
      <c r="F683" s="189">
        <v>0</v>
      </c>
      <c r="G683" s="189">
        <v>0</v>
      </c>
      <c r="H683" s="189">
        <v>0</v>
      </c>
      <c r="I683" s="189">
        <v>0</v>
      </c>
      <c r="J683" s="189">
        <v>6405030.0800000001</v>
      </c>
      <c r="K683" s="189">
        <v>0</v>
      </c>
      <c r="L683" s="189">
        <v>1024829.3900000002</v>
      </c>
      <c r="M683" s="189">
        <v>0</v>
      </c>
      <c r="N683" s="189">
        <v>0</v>
      </c>
      <c r="O683" s="264">
        <f t="shared" si="10"/>
        <v>7429859.4700000007</v>
      </c>
    </row>
    <row r="684" spans="1:15" x14ac:dyDescent="0.25">
      <c r="A684" s="255" t="s">
        <v>51</v>
      </c>
      <c r="B684" s="258" t="s">
        <v>31</v>
      </c>
      <c r="C684" s="256">
        <v>44001</v>
      </c>
      <c r="D684" s="259" t="s">
        <v>665</v>
      </c>
      <c r="E684" s="237">
        <v>47357825.866485953</v>
      </c>
      <c r="F684" s="189">
        <v>1262283.3700000003</v>
      </c>
      <c r="G684" s="189">
        <v>87151863.949999988</v>
      </c>
      <c r="H684" s="189">
        <v>0</v>
      </c>
      <c r="I684" s="189">
        <v>0</v>
      </c>
      <c r="J684" s="189">
        <v>0</v>
      </c>
      <c r="K684" s="189">
        <v>0</v>
      </c>
      <c r="L684" s="189">
        <v>4178330.16</v>
      </c>
      <c r="M684" s="189">
        <v>0</v>
      </c>
      <c r="N684" s="189">
        <v>0</v>
      </c>
      <c r="O684" s="264">
        <f t="shared" si="10"/>
        <v>92592477.479999989</v>
      </c>
    </row>
    <row r="685" spans="1:15" x14ac:dyDescent="0.25">
      <c r="A685" s="255" t="s">
        <v>51</v>
      </c>
      <c r="B685" s="258" t="s">
        <v>31</v>
      </c>
      <c r="C685" s="256">
        <v>44035</v>
      </c>
      <c r="D685" s="257" t="s">
        <v>389</v>
      </c>
      <c r="E685" s="237">
        <v>13751379444.200802</v>
      </c>
      <c r="F685" s="189">
        <v>263519.18</v>
      </c>
      <c r="G685" s="189">
        <v>10388410273.469999</v>
      </c>
      <c r="H685" s="189">
        <v>0</v>
      </c>
      <c r="I685" s="189">
        <v>0</v>
      </c>
      <c r="J685" s="189">
        <v>0</v>
      </c>
      <c r="K685" s="189">
        <v>0</v>
      </c>
      <c r="L685" s="189">
        <v>10540990.260000002</v>
      </c>
      <c r="M685" s="189">
        <v>0</v>
      </c>
      <c r="N685" s="189">
        <v>0</v>
      </c>
      <c r="O685" s="264">
        <f t="shared" si="10"/>
        <v>10399214782.91</v>
      </c>
    </row>
    <row r="686" spans="1:15" x14ac:dyDescent="0.25">
      <c r="A686" s="255" t="s">
        <v>51</v>
      </c>
      <c r="B686" s="258" t="s">
        <v>31</v>
      </c>
      <c r="C686" s="256">
        <v>44078</v>
      </c>
      <c r="D686" s="259" t="s">
        <v>666</v>
      </c>
      <c r="E686" s="237">
        <v>10979039199.016653</v>
      </c>
      <c r="F686" s="189">
        <v>0</v>
      </c>
      <c r="G686" s="189">
        <v>18442502573.919994</v>
      </c>
      <c r="H686" s="189">
        <v>0</v>
      </c>
      <c r="I686" s="189">
        <v>0</v>
      </c>
      <c r="J686" s="189">
        <v>0</v>
      </c>
      <c r="K686" s="189">
        <v>0</v>
      </c>
      <c r="L686" s="189">
        <v>21199.919999999998</v>
      </c>
      <c r="M686" s="189">
        <v>0</v>
      </c>
      <c r="N686" s="189">
        <v>0</v>
      </c>
      <c r="O686" s="264">
        <f t="shared" si="10"/>
        <v>18442523773.839993</v>
      </c>
    </row>
    <row r="687" spans="1:15" x14ac:dyDescent="0.25">
      <c r="A687" s="255" t="s">
        <v>51</v>
      </c>
      <c r="B687" s="258" t="s">
        <v>31</v>
      </c>
      <c r="C687" s="256">
        <v>44090</v>
      </c>
      <c r="D687" s="259" t="s">
        <v>667</v>
      </c>
      <c r="E687" s="237">
        <v>1872756.7288848404</v>
      </c>
      <c r="F687" s="189">
        <v>0</v>
      </c>
      <c r="G687" s="189">
        <v>0</v>
      </c>
      <c r="H687" s="189">
        <v>0</v>
      </c>
      <c r="I687" s="189">
        <v>106373.13999999998</v>
      </c>
      <c r="J687" s="189">
        <v>0</v>
      </c>
      <c r="K687" s="189">
        <v>0</v>
      </c>
      <c r="L687" s="189">
        <v>3800294.0800000005</v>
      </c>
      <c r="M687" s="189">
        <v>0</v>
      </c>
      <c r="N687" s="189">
        <v>0</v>
      </c>
      <c r="O687" s="264">
        <f t="shared" si="10"/>
        <v>3906667.2200000007</v>
      </c>
    </row>
    <row r="688" spans="1:15" x14ac:dyDescent="0.25">
      <c r="A688" s="255" t="s">
        <v>51</v>
      </c>
      <c r="B688" s="258" t="s">
        <v>31</v>
      </c>
      <c r="C688" s="256">
        <v>44098</v>
      </c>
      <c r="D688" s="259" t="s">
        <v>668</v>
      </c>
      <c r="E688" s="237">
        <v>1903.9749211545668</v>
      </c>
      <c r="F688" s="189">
        <v>0</v>
      </c>
      <c r="G688" s="189">
        <v>0</v>
      </c>
      <c r="H688" s="189">
        <v>0</v>
      </c>
      <c r="I688" s="189">
        <v>0</v>
      </c>
      <c r="J688" s="189">
        <v>0</v>
      </c>
      <c r="K688" s="189">
        <v>0</v>
      </c>
      <c r="L688" s="189">
        <v>24881.539999999997</v>
      </c>
      <c r="M688" s="189">
        <v>0</v>
      </c>
      <c r="N688" s="189">
        <v>0</v>
      </c>
      <c r="O688" s="264">
        <f t="shared" si="10"/>
        <v>24881.539999999997</v>
      </c>
    </row>
    <row r="689" spans="1:15" x14ac:dyDescent="0.25">
      <c r="A689" s="255" t="s">
        <v>51</v>
      </c>
      <c r="B689" s="258" t="s">
        <v>31</v>
      </c>
      <c r="C689" s="256">
        <v>44110</v>
      </c>
      <c r="D689" s="259" t="s">
        <v>669</v>
      </c>
      <c r="E689" s="237">
        <v>0</v>
      </c>
      <c r="F689" s="189">
        <v>0</v>
      </c>
      <c r="G689" s="189">
        <v>0</v>
      </c>
      <c r="H689" s="189">
        <v>0</v>
      </c>
      <c r="I689" s="189">
        <v>0</v>
      </c>
      <c r="J689" s="189">
        <v>186880072.38999999</v>
      </c>
      <c r="K689" s="189">
        <v>0</v>
      </c>
      <c r="L689" s="189">
        <v>0</v>
      </c>
      <c r="M689" s="189">
        <v>0</v>
      </c>
      <c r="N689" s="189">
        <v>0</v>
      </c>
      <c r="O689" s="264">
        <f t="shared" si="10"/>
        <v>186880072.38999999</v>
      </c>
    </row>
    <row r="690" spans="1:15" x14ac:dyDescent="0.25">
      <c r="A690" s="255" t="s">
        <v>51</v>
      </c>
      <c r="B690" s="258" t="s">
        <v>31</v>
      </c>
      <c r="C690" s="256">
        <v>44279</v>
      </c>
      <c r="D690" s="259" t="s">
        <v>670</v>
      </c>
      <c r="E690" s="237">
        <v>0</v>
      </c>
      <c r="F690" s="189">
        <v>0</v>
      </c>
      <c r="G690" s="189">
        <v>0</v>
      </c>
      <c r="H690" s="189">
        <v>0</v>
      </c>
      <c r="I690" s="189">
        <v>0</v>
      </c>
      <c r="J690" s="189">
        <v>0</v>
      </c>
      <c r="K690" s="189">
        <v>0</v>
      </c>
      <c r="L690" s="189">
        <v>668807.88</v>
      </c>
      <c r="M690" s="189">
        <v>0</v>
      </c>
      <c r="N690" s="189">
        <v>0</v>
      </c>
      <c r="O690" s="264">
        <f t="shared" si="10"/>
        <v>668807.88</v>
      </c>
    </row>
    <row r="691" spans="1:15" x14ac:dyDescent="0.25">
      <c r="A691" s="221" t="s">
        <v>51</v>
      </c>
      <c r="B691" s="222" t="s">
        <v>31</v>
      </c>
      <c r="C691" s="186">
        <v>44378</v>
      </c>
      <c r="D691" s="187" t="s">
        <v>671</v>
      </c>
      <c r="E691" s="237">
        <v>3659713639.1446581</v>
      </c>
      <c r="F691" s="189">
        <v>0</v>
      </c>
      <c r="G691" s="189">
        <v>2382981341.8099999</v>
      </c>
      <c r="H691" s="189">
        <v>0</v>
      </c>
      <c r="I691" s="189">
        <v>0</v>
      </c>
      <c r="J691" s="189">
        <v>0</v>
      </c>
      <c r="K691" s="189">
        <v>0</v>
      </c>
      <c r="L691" s="189">
        <v>22129.62</v>
      </c>
      <c r="M691" s="189">
        <v>0</v>
      </c>
      <c r="N691" s="189">
        <v>0</v>
      </c>
      <c r="O691" s="189">
        <f t="shared" si="10"/>
        <v>2383003471.4299998</v>
      </c>
    </row>
    <row r="692" spans="1:15" x14ac:dyDescent="0.2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25">
      <c r="A693" s="221" t="s">
        <v>51</v>
      </c>
      <c r="B693" s="222" t="s">
        <v>31</v>
      </c>
      <c r="C693" s="186">
        <v>44430</v>
      </c>
      <c r="D693" s="187" t="s">
        <v>673</v>
      </c>
      <c r="E693" s="237">
        <v>1106248599.6233816</v>
      </c>
      <c r="F693" s="189">
        <v>0</v>
      </c>
      <c r="G693" s="189">
        <v>510978556.31000006</v>
      </c>
      <c r="H693" s="189">
        <v>0</v>
      </c>
      <c r="I693" s="189">
        <v>0</v>
      </c>
      <c r="J693" s="189">
        <v>0</v>
      </c>
      <c r="K693" s="189">
        <v>0</v>
      </c>
      <c r="L693" s="189">
        <v>120184.20000000001</v>
      </c>
      <c r="M693" s="189">
        <v>0</v>
      </c>
      <c r="N693" s="189">
        <v>0</v>
      </c>
      <c r="O693" s="189">
        <f t="shared" si="10"/>
        <v>511098740.51000005</v>
      </c>
    </row>
    <row r="694" spans="1:15" x14ac:dyDescent="0.25">
      <c r="A694" s="221" t="s">
        <v>51</v>
      </c>
      <c r="B694" s="222" t="s">
        <v>31</v>
      </c>
      <c r="C694" s="186">
        <v>44560</v>
      </c>
      <c r="D694" s="187" t="s">
        <v>454</v>
      </c>
      <c r="E694" s="237">
        <v>57782483.4179627</v>
      </c>
      <c r="F694" s="189">
        <v>0</v>
      </c>
      <c r="G694" s="189">
        <v>0</v>
      </c>
      <c r="H694" s="189">
        <v>0</v>
      </c>
      <c r="I694" s="189">
        <v>0</v>
      </c>
      <c r="J694" s="189">
        <v>0</v>
      </c>
      <c r="K694" s="189">
        <v>0</v>
      </c>
      <c r="L694" s="189">
        <v>1088177.53</v>
      </c>
      <c r="M694" s="189">
        <v>0</v>
      </c>
      <c r="N694" s="189">
        <v>0</v>
      </c>
      <c r="O694" s="189">
        <f t="shared" si="10"/>
        <v>1088177.53</v>
      </c>
    </row>
    <row r="695" spans="1:15" x14ac:dyDescent="0.25">
      <c r="A695" s="221" t="s">
        <v>51</v>
      </c>
      <c r="B695" s="222" t="s">
        <v>31</v>
      </c>
      <c r="C695" s="186">
        <v>44650</v>
      </c>
      <c r="D695" s="187" t="s">
        <v>674</v>
      </c>
      <c r="E695" s="237">
        <v>0</v>
      </c>
      <c r="F695" s="189">
        <v>0</v>
      </c>
      <c r="G695" s="189">
        <v>0</v>
      </c>
      <c r="H695" s="189">
        <v>0</v>
      </c>
      <c r="I695" s="189">
        <v>0</v>
      </c>
      <c r="J695" s="189">
        <v>81341537.5</v>
      </c>
      <c r="K695" s="189">
        <v>0</v>
      </c>
      <c r="L695" s="189">
        <v>0</v>
      </c>
      <c r="M695" s="189">
        <v>0</v>
      </c>
      <c r="N695" s="189">
        <v>0</v>
      </c>
      <c r="O695" s="189">
        <f t="shared" si="10"/>
        <v>81341537.5</v>
      </c>
    </row>
    <row r="696" spans="1:15" x14ac:dyDescent="0.25">
      <c r="A696" s="221" t="s">
        <v>51</v>
      </c>
      <c r="B696" s="222" t="s">
        <v>31</v>
      </c>
      <c r="C696" s="186">
        <v>44847</v>
      </c>
      <c r="D696" s="187" t="s">
        <v>675</v>
      </c>
      <c r="E696" s="237">
        <v>6945916562.1175404</v>
      </c>
      <c r="F696" s="189">
        <v>0</v>
      </c>
      <c r="G696" s="189">
        <v>7444418885.6899996</v>
      </c>
      <c r="H696" s="189">
        <v>0</v>
      </c>
      <c r="I696" s="189">
        <v>0</v>
      </c>
      <c r="J696" s="189">
        <v>0</v>
      </c>
      <c r="K696" s="189">
        <v>0</v>
      </c>
      <c r="L696" s="189">
        <v>2560202.5500000003</v>
      </c>
      <c r="M696" s="189">
        <v>0</v>
      </c>
      <c r="N696" s="189">
        <v>0</v>
      </c>
      <c r="O696" s="189">
        <f t="shared" si="10"/>
        <v>7446979088.2399998</v>
      </c>
    </row>
    <row r="697" spans="1:15" x14ac:dyDescent="0.2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2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25">
      <c r="A699" s="221" t="s">
        <v>51</v>
      </c>
      <c r="B699" s="222" t="s">
        <v>32</v>
      </c>
      <c r="C699" s="186">
        <v>47001</v>
      </c>
      <c r="D699" s="187" t="s">
        <v>677</v>
      </c>
      <c r="E699" s="237">
        <v>479190119.37188959</v>
      </c>
      <c r="F699" s="189">
        <v>0</v>
      </c>
      <c r="G699" s="189">
        <v>426698530.42999989</v>
      </c>
      <c r="H699" s="189">
        <v>0</v>
      </c>
      <c r="I699" s="189">
        <v>0</v>
      </c>
      <c r="J699" s="189">
        <v>0</v>
      </c>
      <c r="K699" s="189">
        <v>0</v>
      </c>
      <c r="L699" s="189">
        <v>9490549.320000004</v>
      </c>
      <c r="M699" s="189">
        <v>0</v>
      </c>
      <c r="N699" s="189">
        <v>0</v>
      </c>
      <c r="O699" s="189">
        <f t="shared" si="10"/>
        <v>436189079.74999988</v>
      </c>
    </row>
    <row r="700" spans="1:15" x14ac:dyDescent="0.25">
      <c r="A700" s="221" t="s">
        <v>51</v>
      </c>
      <c r="B700" s="222" t="s">
        <v>32</v>
      </c>
      <c r="C700" s="186">
        <v>47030</v>
      </c>
      <c r="D700" s="191" t="s">
        <v>678</v>
      </c>
      <c r="E700" s="237">
        <v>1637411.1892244329</v>
      </c>
      <c r="F700" s="189">
        <v>0</v>
      </c>
      <c r="G700" s="189">
        <v>0</v>
      </c>
      <c r="H700" s="189">
        <v>0</v>
      </c>
      <c r="I700" s="189">
        <v>0</v>
      </c>
      <c r="J700" s="189">
        <v>0</v>
      </c>
      <c r="K700" s="189">
        <v>0</v>
      </c>
      <c r="L700" s="189">
        <v>759801.34</v>
      </c>
      <c r="M700" s="189">
        <v>0</v>
      </c>
      <c r="N700" s="189">
        <v>0</v>
      </c>
      <c r="O700" s="189">
        <f t="shared" si="10"/>
        <v>759801.34</v>
      </c>
    </row>
    <row r="701" spans="1:15" x14ac:dyDescent="0.25">
      <c r="A701" s="255" t="s">
        <v>51</v>
      </c>
      <c r="B701" s="258" t="s">
        <v>32</v>
      </c>
      <c r="C701" s="256">
        <v>47053</v>
      </c>
      <c r="D701" s="259" t="s">
        <v>679</v>
      </c>
      <c r="E701" s="237">
        <v>537901.51084204065</v>
      </c>
      <c r="F701" s="189">
        <v>0</v>
      </c>
      <c r="G701" s="189">
        <v>0</v>
      </c>
      <c r="H701" s="189">
        <v>0</v>
      </c>
      <c r="I701" s="189">
        <v>0</v>
      </c>
      <c r="J701" s="189">
        <v>0</v>
      </c>
      <c r="K701" s="189">
        <v>0</v>
      </c>
      <c r="L701" s="189">
        <v>3076616.8800000004</v>
      </c>
      <c r="M701" s="189">
        <v>0</v>
      </c>
      <c r="N701" s="189">
        <v>0</v>
      </c>
      <c r="O701" s="264">
        <f t="shared" si="10"/>
        <v>3076616.8800000004</v>
      </c>
    </row>
    <row r="702" spans="1:15" x14ac:dyDescent="0.25">
      <c r="A702" s="255" t="s">
        <v>51</v>
      </c>
      <c r="B702" s="258" t="s">
        <v>32</v>
      </c>
      <c r="C702" s="256">
        <v>47058</v>
      </c>
      <c r="D702" s="259" t="s">
        <v>680</v>
      </c>
      <c r="E702" s="237">
        <v>82145.693991346518</v>
      </c>
      <c r="F702" s="189">
        <v>0</v>
      </c>
      <c r="G702" s="189">
        <v>0</v>
      </c>
      <c r="H702" s="189">
        <v>0</v>
      </c>
      <c r="I702" s="189">
        <v>0</v>
      </c>
      <c r="J702" s="189">
        <v>0</v>
      </c>
      <c r="K702" s="189">
        <v>0</v>
      </c>
      <c r="L702" s="189">
        <v>0</v>
      </c>
      <c r="M702" s="189">
        <v>0</v>
      </c>
      <c r="N702" s="189">
        <v>0</v>
      </c>
      <c r="O702" s="264">
        <f t="shared" si="10"/>
        <v>0</v>
      </c>
    </row>
    <row r="703" spans="1:15" x14ac:dyDescent="0.2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2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25">
      <c r="A705" s="255" t="s">
        <v>51</v>
      </c>
      <c r="B705" s="258" t="s">
        <v>32</v>
      </c>
      <c r="C705" s="256">
        <v>47189</v>
      </c>
      <c r="D705" s="259" t="s">
        <v>683</v>
      </c>
      <c r="E705" s="237">
        <v>16700913164.430965</v>
      </c>
      <c r="F705" s="189">
        <v>26235781.789999995</v>
      </c>
      <c r="G705" s="189">
        <v>25778195123.96999</v>
      </c>
      <c r="H705" s="189">
        <v>0</v>
      </c>
      <c r="I705" s="189">
        <v>0</v>
      </c>
      <c r="J705" s="189">
        <v>0</v>
      </c>
      <c r="K705" s="189">
        <v>0</v>
      </c>
      <c r="L705" s="189">
        <v>5786737.8399999999</v>
      </c>
      <c r="M705" s="189">
        <v>0</v>
      </c>
      <c r="N705" s="189">
        <v>0</v>
      </c>
      <c r="O705" s="264">
        <f t="shared" si="10"/>
        <v>25810217643.599991</v>
      </c>
    </row>
    <row r="706" spans="1:15" x14ac:dyDescent="0.2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25">
      <c r="A707" s="255" t="s">
        <v>51</v>
      </c>
      <c r="B707" s="258" t="s">
        <v>32</v>
      </c>
      <c r="C707" s="256">
        <v>47245</v>
      </c>
      <c r="D707" s="259" t="s">
        <v>684</v>
      </c>
      <c r="E707" s="237">
        <v>4272276.9573817793</v>
      </c>
      <c r="F707" s="189">
        <v>0</v>
      </c>
      <c r="G707" s="189">
        <v>0</v>
      </c>
      <c r="H707" s="189">
        <v>0</v>
      </c>
      <c r="I707" s="189">
        <v>0</v>
      </c>
      <c r="J707" s="189">
        <v>0</v>
      </c>
      <c r="K707" s="189">
        <v>0</v>
      </c>
      <c r="L707" s="189">
        <v>2073323.7100000002</v>
      </c>
      <c r="M707" s="189">
        <v>0</v>
      </c>
      <c r="N707" s="189">
        <v>0</v>
      </c>
      <c r="O707" s="264">
        <f t="shared" si="10"/>
        <v>2073323.7100000002</v>
      </c>
    </row>
    <row r="708" spans="1:15" x14ac:dyDescent="0.2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2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2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2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2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2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2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2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25">
      <c r="A716" s="221" t="s">
        <v>51</v>
      </c>
      <c r="B716" s="222" t="s">
        <v>32</v>
      </c>
      <c r="C716" s="186">
        <v>47555</v>
      </c>
      <c r="D716" s="187" t="s">
        <v>693</v>
      </c>
      <c r="E716" s="237">
        <v>2012413.9324390525</v>
      </c>
      <c r="F716" s="189">
        <v>0</v>
      </c>
      <c r="G716" s="189">
        <v>0</v>
      </c>
      <c r="H716" s="189">
        <v>0</v>
      </c>
      <c r="I716" s="189">
        <v>0</v>
      </c>
      <c r="J716" s="189">
        <v>0</v>
      </c>
      <c r="K716" s="189">
        <v>0</v>
      </c>
      <c r="L716" s="189">
        <v>782370.92</v>
      </c>
      <c r="M716" s="189">
        <v>0</v>
      </c>
      <c r="N716" s="189">
        <v>0</v>
      </c>
      <c r="O716" s="189">
        <f t="shared" ref="O716:O779" si="11">SUM(F716:N716)</f>
        <v>782370.92</v>
      </c>
    </row>
    <row r="717" spans="1:15" x14ac:dyDescent="0.2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2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2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2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2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2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25">
      <c r="A723" s="255" t="s">
        <v>51</v>
      </c>
      <c r="B723" s="258" t="s">
        <v>32</v>
      </c>
      <c r="C723" s="256">
        <v>47707</v>
      </c>
      <c r="D723" s="259" t="s">
        <v>699</v>
      </c>
      <c r="E723" s="237">
        <v>2062577.7222777503</v>
      </c>
      <c r="F723" s="189">
        <v>0</v>
      </c>
      <c r="G723" s="189">
        <v>0</v>
      </c>
      <c r="H723" s="189">
        <v>0</v>
      </c>
      <c r="I723" s="189">
        <v>0</v>
      </c>
      <c r="J723" s="189">
        <v>0</v>
      </c>
      <c r="K723" s="189">
        <v>0</v>
      </c>
      <c r="L723" s="189">
        <v>8637635.8100000005</v>
      </c>
      <c r="M723" s="189">
        <v>0</v>
      </c>
      <c r="N723" s="189">
        <v>0</v>
      </c>
      <c r="O723" s="264">
        <f t="shared" si="11"/>
        <v>8637635.8100000005</v>
      </c>
    </row>
    <row r="724" spans="1:15" x14ac:dyDescent="0.2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2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2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2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25">
      <c r="A728" s="255" t="s">
        <v>51</v>
      </c>
      <c r="B728" s="258" t="s">
        <v>32</v>
      </c>
      <c r="C728" s="256">
        <v>47980</v>
      </c>
      <c r="D728" s="259" t="s">
        <v>704</v>
      </c>
      <c r="E728" s="237">
        <v>227727.16259643604</v>
      </c>
      <c r="F728" s="189">
        <v>0</v>
      </c>
      <c r="G728" s="189">
        <v>0</v>
      </c>
      <c r="H728" s="189">
        <v>0</v>
      </c>
      <c r="I728" s="189">
        <v>0</v>
      </c>
      <c r="J728" s="189">
        <v>0</v>
      </c>
      <c r="K728" s="189">
        <v>0</v>
      </c>
      <c r="L728" s="189">
        <v>86466.87</v>
      </c>
      <c r="M728" s="189">
        <v>0</v>
      </c>
      <c r="N728" s="189">
        <v>0</v>
      </c>
      <c r="O728" s="264">
        <f t="shared" si="11"/>
        <v>86466.87</v>
      </c>
    </row>
    <row r="729" spans="1:15" x14ac:dyDescent="0.25">
      <c r="A729" s="255" t="s">
        <v>51</v>
      </c>
      <c r="B729" s="258" t="s">
        <v>33</v>
      </c>
      <c r="C729" s="256">
        <v>50001</v>
      </c>
      <c r="D729" s="259" t="s">
        <v>705</v>
      </c>
      <c r="E729" s="237">
        <v>27123150.436496917</v>
      </c>
      <c r="F729" s="189">
        <v>0</v>
      </c>
      <c r="G729" s="189">
        <v>0</v>
      </c>
      <c r="H729" s="189">
        <v>0</v>
      </c>
      <c r="I729" s="189">
        <v>0</v>
      </c>
      <c r="J729" s="189">
        <v>0</v>
      </c>
      <c r="K729" s="189">
        <v>0</v>
      </c>
      <c r="L729" s="189">
        <v>41761170.040000014</v>
      </c>
      <c r="M729" s="189">
        <v>0</v>
      </c>
      <c r="N729" s="189">
        <v>0</v>
      </c>
      <c r="O729" s="264">
        <f t="shared" si="11"/>
        <v>41761170.040000014</v>
      </c>
    </row>
    <row r="730" spans="1:15" x14ac:dyDescent="0.25">
      <c r="A730" s="255" t="s">
        <v>51</v>
      </c>
      <c r="B730" s="258" t="s">
        <v>33</v>
      </c>
      <c r="C730" s="256">
        <v>50006</v>
      </c>
      <c r="D730" s="259" t="s">
        <v>706</v>
      </c>
      <c r="E730" s="237">
        <v>14131740.646117961</v>
      </c>
      <c r="F730" s="189">
        <v>0</v>
      </c>
      <c r="G730" s="189">
        <v>0</v>
      </c>
      <c r="H730" s="189">
        <v>0</v>
      </c>
      <c r="I730" s="189">
        <v>0</v>
      </c>
      <c r="J730" s="189">
        <v>0</v>
      </c>
      <c r="K730" s="189">
        <v>0</v>
      </c>
      <c r="L730" s="189">
        <v>20676067.139999993</v>
      </c>
      <c r="M730" s="189">
        <v>0</v>
      </c>
      <c r="N730" s="189">
        <v>0</v>
      </c>
      <c r="O730" s="264">
        <f t="shared" si="11"/>
        <v>20676067.139999993</v>
      </c>
    </row>
    <row r="731" spans="1:15" x14ac:dyDescent="0.25">
      <c r="A731" s="221" t="s">
        <v>51</v>
      </c>
      <c r="B731" s="222" t="s">
        <v>33</v>
      </c>
      <c r="C731" s="186">
        <v>50110</v>
      </c>
      <c r="D731" s="187" t="s">
        <v>707</v>
      </c>
      <c r="E731" s="237">
        <v>152480.18073808515</v>
      </c>
      <c r="F731" s="189">
        <v>0</v>
      </c>
      <c r="G731" s="189">
        <v>0</v>
      </c>
      <c r="H731" s="189">
        <v>0</v>
      </c>
      <c r="I731" s="189">
        <v>0</v>
      </c>
      <c r="J731" s="189">
        <v>0</v>
      </c>
      <c r="K731" s="189">
        <v>0</v>
      </c>
      <c r="L731" s="189">
        <v>653.69000000000005</v>
      </c>
      <c r="M731" s="189">
        <v>0</v>
      </c>
      <c r="N731" s="189">
        <v>0</v>
      </c>
      <c r="O731" s="189">
        <f t="shared" si="11"/>
        <v>653.69000000000005</v>
      </c>
    </row>
    <row r="732" spans="1:15" x14ac:dyDescent="0.25">
      <c r="A732" s="221" t="s">
        <v>51</v>
      </c>
      <c r="B732" s="222" t="s">
        <v>33</v>
      </c>
      <c r="C732" s="186">
        <v>50124</v>
      </c>
      <c r="D732" s="187" t="s">
        <v>708</v>
      </c>
      <c r="E732" s="237">
        <v>625219.8675713616</v>
      </c>
      <c r="F732" s="189">
        <v>0</v>
      </c>
      <c r="G732" s="189">
        <v>0</v>
      </c>
      <c r="H732" s="189">
        <v>0</v>
      </c>
      <c r="I732" s="189">
        <v>0</v>
      </c>
      <c r="J732" s="189">
        <v>0</v>
      </c>
      <c r="K732" s="189">
        <v>0</v>
      </c>
      <c r="L732" s="189">
        <v>5529595.3199999994</v>
      </c>
      <c r="M732" s="189">
        <v>0</v>
      </c>
      <c r="N732" s="189">
        <v>0</v>
      </c>
      <c r="O732" s="189">
        <f t="shared" si="11"/>
        <v>5529595.3199999994</v>
      </c>
    </row>
    <row r="733" spans="1:15" x14ac:dyDescent="0.25">
      <c r="A733" s="221" t="s">
        <v>51</v>
      </c>
      <c r="B733" s="222" t="s">
        <v>33</v>
      </c>
      <c r="C733" s="186">
        <v>50150</v>
      </c>
      <c r="D733" s="187" t="s">
        <v>709</v>
      </c>
      <c r="E733" s="237">
        <v>11215744.81357591</v>
      </c>
      <c r="F733" s="189">
        <v>0</v>
      </c>
      <c r="G733" s="189">
        <v>0</v>
      </c>
      <c r="H733" s="189">
        <v>0</v>
      </c>
      <c r="I733" s="189">
        <v>0</v>
      </c>
      <c r="J733" s="189">
        <v>0</v>
      </c>
      <c r="K733" s="189">
        <v>0</v>
      </c>
      <c r="L733" s="189">
        <v>8254929.879999998</v>
      </c>
      <c r="M733" s="189">
        <v>0</v>
      </c>
      <c r="N733" s="189">
        <v>0</v>
      </c>
      <c r="O733" s="189">
        <f t="shared" si="11"/>
        <v>8254929.879999998</v>
      </c>
    </row>
    <row r="734" spans="1:15" x14ac:dyDescent="0.2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25">
      <c r="A735" s="221" t="s">
        <v>51</v>
      </c>
      <c r="B735" s="222" t="s">
        <v>33</v>
      </c>
      <c r="C735" s="186">
        <v>50226</v>
      </c>
      <c r="D735" s="187" t="s">
        <v>711</v>
      </c>
      <c r="E735" s="237">
        <v>2780619.2510757307</v>
      </c>
      <c r="F735" s="189">
        <v>0</v>
      </c>
      <c r="G735" s="189">
        <v>0</v>
      </c>
      <c r="H735" s="189">
        <v>0</v>
      </c>
      <c r="I735" s="189">
        <v>0</v>
      </c>
      <c r="J735" s="189">
        <v>0</v>
      </c>
      <c r="K735" s="189">
        <v>0</v>
      </c>
      <c r="L735" s="189">
        <v>4756313.25</v>
      </c>
      <c r="M735" s="189">
        <v>0</v>
      </c>
      <c r="N735" s="189">
        <v>0</v>
      </c>
      <c r="O735" s="189">
        <f t="shared" si="11"/>
        <v>4756313.25</v>
      </c>
    </row>
    <row r="736" spans="1:15" x14ac:dyDescent="0.2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25">
      <c r="A737" s="221" t="s">
        <v>51</v>
      </c>
      <c r="B737" s="222" t="s">
        <v>33</v>
      </c>
      <c r="C737" s="186">
        <v>50251</v>
      </c>
      <c r="D737" s="187" t="s">
        <v>713</v>
      </c>
      <c r="E737" s="237">
        <v>3294675.7511541457</v>
      </c>
      <c r="F737" s="189">
        <v>0</v>
      </c>
      <c r="G737" s="189">
        <v>0</v>
      </c>
      <c r="H737" s="189">
        <v>0</v>
      </c>
      <c r="I737" s="189">
        <v>0</v>
      </c>
      <c r="J737" s="189">
        <v>0</v>
      </c>
      <c r="K737" s="189">
        <v>0</v>
      </c>
      <c r="L737" s="189">
        <v>325296.52</v>
      </c>
      <c r="M737" s="189">
        <v>0</v>
      </c>
      <c r="N737" s="189">
        <v>0</v>
      </c>
      <c r="O737" s="189">
        <f t="shared" si="11"/>
        <v>325296.52</v>
      </c>
    </row>
    <row r="738" spans="1:15" x14ac:dyDescent="0.25">
      <c r="A738" s="221" t="s">
        <v>51</v>
      </c>
      <c r="B738" s="222" t="s">
        <v>33</v>
      </c>
      <c r="C738" s="186">
        <v>50270</v>
      </c>
      <c r="D738" s="187" t="s">
        <v>714</v>
      </c>
      <c r="E738" s="237">
        <v>6294078.9651735146</v>
      </c>
      <c r="F738" s="189">
        <v>2349645.5699999998</v>
      </c>
      <c r="G738" s="189">
        <v>0</v>
      </c>
      <c r="H738" s="189">
        <v>0</v>
      </c>
      <c r="I738" s="189">
        <v>0</v>
      </c>
      <c r="J738" s="189">
        <v>0</v>
      </c>
      <c r="K738" s="189">
        <v>0</v>
      </c>
      <c r="L738" s="189">
        <v>206647.09000000003</v>
      </c>
      <c r="M738" s="189">
        <v>0</v>
      </c>
      <c r="N738" s="189">
        <v>0</v>
      </c>
      <c r="O738" s="189">
        <f t="shared" si="11"/>
        <v>2556292.6599999997</v>
      </c>
    </row>
    <row r="739" spans="1:15" x14ac:dyDescent="0.25">
      <c r="A739" s="221" t="s">
        <v>51</v>
      </c>
      <c r="B739" s="222" t="s">
        <v>33</v>
      </c>
      <c r="C739" s="186">
        <v>50287</v>
      </c>
      <c r="D739" s="187" t="s">
        <v>715</v>
      </c>
      <c r="E739" s="237">
        <v>479966.72871856403</v>
      </c>
      <c r="F739" s="189">
        <v>0</v>
      </c>
      <c r="G739" s="189">
        <v>0</v>
      </c>
      <c r="H739" s="189">
        <v>0</v>
      </c>
      <c r="I739" s="189">
        <v>0</v>
      </c>
      <c r="J739" s="189">
        <v>0</v>
      </c>
      <c r="K739" s="189">
        <v>0</v>
      </c>
      <c r="L739" s="189">
        <v>1122606.45</v>
      </c>
      <c r="M739" s="189">
        <v>0</v>
      </c>
      <c r="N739" s="189">
        <v>0</v>
      </c>
      <c r="O739" s="189">
        <f t="shared" si="11"/>
        <v>1122606.45</v>
      </c>
    </row>
    <row r="740" spans="1:15" x14ac:dyDescent="0.25">
      <c r="A740" s="221" t="s">
        <v>51</v>
      </c>
      <c r="B740" s="222" t="s">
        <v>33</v>
      </c>
      <c r="C740" s="186">
        <v>50313</v>
      </c>
      <c r="D740" s="187" t="s">
        <v>103</v>
      </c>
      <c r="E740" s="237">
        <v>6045412.2865942232</v>
      </c>
      <c r="F740" s="189">
        <v>0</v>
      </c>
      <c r="G740" s="189">
        <v>0</v>
      </c>
      <c r="H740" s="189">
        <v>0</v>
      </c>
      <c r="I740" s="189">
        <v>0</v>
      </c>
      <c r="J740" s="189">
        <v>0</v>
      </c>
      <c r="K740" s="189">
        <v>0</v>
      </c>
      <c r="L740" s="189">
        <v>2361697.4000000004</v>
      </c>
      <c r="M740" s="189">
        <v>0</v>
      </c>
      <c r="N740" s="189">
        <v>0</v>
      </c>
      <c r="O740" s="189">
        <f t="shared" si="11"/>
        <v>2361697.4000000004</v>
      </c>
    </row>
    <row r="741" spans="1:15" x14ac:dyDescent="0.25">
      <c r="A741" s="255" t="s">
        <v>51</v>
      </c>
      <c r="B741" s="258" t="s">
        <v>33</v>
      </c>
      <c r="C741" s="256">
        <v>50318</v>
      </c>
      <c r="D741" s="259" t="s">
        <v>688</v>
      </c>
      <c r="E741" s="237">
        <v>3856537.3087242302</v>
      </c>
      <c r="F741" s="189">
        <v>0</v>
      </c>
      <c r="G741" s="189">
        <v>0</v>
      </c>
      <c r="H741" s="189">
        <v>0</v>
      </c>
      <c r="I741" s="189">
        <v>0</v>
      </c>
      <c r="J741" s="189">
        <v>0</v>
      </c>
      <c r="K741" s="189">
        <v>0</v>
      </c>
      <c r="L741" s="189">
        <v>10574187.070000002</v>
      </c>
      <c r="M741" s="189">
        <v>0</v>
      </c>
      <c r="N741" s="189">
        <v>0</v>
      </c>
      <c r="O741" s="264">
        <f t="shared" si="11"/>
        <v>10574187.070000002</v>
      </c>
    </row>
    <row r="742" spans="1:15" x14ac:dyDescent="0.2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2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2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2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2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2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25">
      <c r="A748" s="255" t="s">
        <v>51</v>
      </c>
      <c r="B748" s="258" t="s">
        <v>33</v>
      </c>
      <c r="C748" s="256">
        <v>50568</v>
      </c>
      <c r="D748" s="259" t="s">
        <v>722</v>
      </c>
      <c r="E748" s="237">
        <v>1866268.1261861725</v>
      </c>
      <c r="F748" s="189">
        <v>0</v>
      </c>
      <c r="G748" s="189">
        <v>0</v>
      </c>
      <c r="H748" s="189">
        <v>0</v>
      </c>
      <c r="I748" s="189">
        <v>0</v>
      </c>
      <c r="J748" s="189">
        <v>0</v>
      </c>
      <c r="K748" s="189">
        <v>0</v>
      </c>
      <c r="L748" s="189">
        <v>2530656.2799999998</v>
      </c>
      <c r="M748" s="189">
        <v>0</v>
      </c>
      <c r="N748" s="189">
        <v>0</v>
      </c>
      <c r="O748" s="264">
        <f t="shared" si="11"/>
        <v>2530656.2799999998</v>
      </c>
    </row>
    <row r="749" spans="1:15" x14ac:dyDescent="0.25">
      <c r="A749" s="255" t="s">
        <v>51</v>
      </c>
      <c r="B749" s="258" t="s">
        <v>33</v>
      </c>
      <c r="C749" s="256">
        <v>50573</v>
      </c>
      <c r="D749" s="259" t="s">
        <v>723</v>
      </c>
      <c r="E749" s="237">
        <v>3447070.209404543</v>
      </c>
      <c r="F749" s="189">
        <v>0</v>
      </c>
      <c r="G749" s="189">
        <v>0</v>
      </c>
      <c r="H749" s="189">
        <v>0</v>
      </c>
      <c r="I749" s="189">
        <v>0</v>
      </c>
      <c r="J749" s="189">
        <v>0</v>
      </c>
      <c r="K749" s="189">
        <v>0</v>
      </c>
      <c r="L749" s="189">
        <v>5836865.3999999994</v>
      </c>
      <c r="M749" s="189">
        <v>0</v>
      </c>
      <c r="N749" s="189">
        <v>0</v>
      </c>
      <c r="O749" s="264">
        <f t="shared" si="11"/>
        <v>5836865.3999999994</v>
      </c>
    </row>
    <row r="750" spans="1:15" x14ac:dyDescent="0.2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2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25">
      <c r="A752" s="221" t="s">
        <v>51</v>
      </c>
      <c r="B752" s="222" t="s">
        <v>33</v>
      </c>
      <c r="C752" s="186">
        <v>50606</v>
      </c>
      <c r="D752" s="187" t="s">
        <v>725</v>
      </c>
      <c r="E752" s="237">
        <v>4111797.0095303818</v>
      </c>
      <c r="F752" s="189">
        <v>0</v>
      </c>
      <c r="G752" s="189">
        <v>0</v>
      </c>
      <c r="H752" s="189">
        <v>0</v>
      </c>
      <c r="I752" s="189">
        <v>0</v>
      </c>
      <c r="J752" s="189">
        <v>0</v>
      </c>
      <c r="K752" s="189">
        <v>0</v>
      </c>
      <c r="L752" s="189">
        <v>1924934.09</v>
      </c>
      <c r="M752" s="189">
        <v>0</v>
      </c>
      <c r="N752" s="189">
        <v>0</v>
      </c>
      <c r="O752" s="189">
        <f t="shared" si="11"/>
        <v>1924934.09</v>
      </c>
    </row>
    <row r="753" spans="1:15" x14ac:dyDescent="0.25">
      <c r="A753" s="221" t="s">
        <v>51</v>
      </c>
      <c r="B753" s="222" t="s">
        <v>33</v>
      </c>
      <c r="C753" s="186">
        <v>50680</v>
      </c>
      <c r="D753" s="187" t="s">
        <v>726</v>
      </c>
      <c r="E753" s="237">
        <v>3061210.7564435061</v>
      </c>
      <c r="F753" s="189">
        <v>0</v>
      </c>
      <c r="G753" s="189">
        <v>0</v>
      </c>
      <c r="H753" s="189">
        <v>0</v>
      </c>
      <c r="I753" s="189">
        <v>0</v>
      </c>
      <c r="J753" s="189">
        <v>0</v>
      </c>
      <c r="K753" s="189">
        <v>0</v>
      </c>
      <c r="L753" s="189">
        <v>6467889.7800000003</v>
      </c>
      <c r="M753" s="189">
        <v>0</v>
      </c>
      <c r="N753" s="189">
        <v>0</v>
      </c>
      <c r="O753" s="189">
        <f t="shared" si="11"/>
        <v>6467889.7800000003</v>
      </c>
    </row>
    <row r="754" spans="1:15" x14ac:dyDescent="0.2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2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25">
      <c r="A756" s="221" t="s">
        <v>51</v>
      </c>
      <c r="B756" s="222" t="s">
        <v>33</v>
      </c>
      <c r="C756" s="186">
        <v>50689</v>
      </c>
      <c r="D756" s="187" t="s">
        <v>462</v>
      </c>
      <c r="E756" s="237">
        <v>86947.895970951795</v>
      </c>
      <c r="F756" s="189">
        <v>0</v>
      </c>
      <c r="G756" s="189">
        <v>0</v>
      </c>
      <c r="H756" s="189">
        <v>0</v>
      </c>
      <c r="I756" s="189">
        <v>0</v>
      </c>
      <c r="J756" s="189">
        <v>0</v>
      </c>
      <c r="K756" s="189">
        <v>0</v>
      </c>
      <c r="L756" s="189">
        <v>410768.70000000007</v>
      </c>
      <c r="M756" s="189">
        <v>0</v>
      </c>
      <c r="N756" s="189">
        <v>0</v>
      </c>
      <c r="O756" s="189">
        <f t="shared" si="11"/>
        <v>410768.70000000007</v>
      </c>
    </row>
    <row r="757" spans="1:15" x14ac:dyDescent="0.25">
      <c r="A757" s="221" t="s">
        <v>51</v>
      </c>
      <c r="B757" s="222" t="s">
        <v>33</v>
      </c>
      <c r="C757" s="186">
        <v>50711</v>
      </c>
      <c r="D757" s="187" t="s">
        <v>729</v>
      </c>
      <c r="E757" s="237">
        <v>0</v>
      </c>
      <c r="F757" s="189">
        <v>0</v>
      </c>
      <c r="G757" s="189">
        <v>0</v>
      </c>
      <c r="H757" s="189">
        <v>0</v>
      </c>
      <c r="I757" s="189">
        <v>0</v>
      </c>
      <c r="J757" s="189">
        <v>0</v>
      </c>
      <c r="K757" s="189">
        <v>0</v>
      </c>
      <c r="L757" s="189">
        <v>2702240.81</v>
      </c>
      <c r="M757" s="189">
        <v>0</v>
      </c>
      <c r="N757" s="189">
        <v>0</v>
      </c>
      <c r="O757" s="189">
        <f t="shared" si="11"/>
        <v>2702240.81</v>
      </c>
    </row>
    <row r="758" spans="1:15" x14ac:dyDescent="0.25">
      <c r="A758" s="221" t="s">
        <v>51</v>
      </c>
      <c r="B758" s="222" t="s">
        <v>34</v>
      </c>
      <c r="C758" s="186">
        <v>52001</v>
      </c>
      <c r="D758" s="187" t="s">
        <v>730</v>
      </c>
      <c r="E758" s="237">
        <v>2154297.9968228303</v>
      </c>
      <c r="F758" s="189">
        <v>0</v>
      </c>
      <c r="G758" s="189">
        <v>0</v>
      </c>
      <c r="H758" s="189">
        <v>0</v>
      </c>
      <c r="I758" s="189">
        <v>0</v>
      </c>
      <c r="J758" s="189">
        <v>0</v>
      </c>
      <c r="K758" s="189">
        <v>0</v>
      </c>
      <c r="L758" s="189">
        <v>9216202</v>
      </c>
      <c r="M758" s="189">
        <v>0</v>
      </c>
      <c r="N758" s="189">
        <v>0</v>
      </c>
      <c r="O758" s="189">
        <f t="shared" si="11"/>
        <v>9216202</v>
      </c>
    </row>
    <row r="759" spans="1:15" x14ac:dyDescent="0.2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2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2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25">
      <c r="A762" s="255" t="s">
        <v>51</v>
      </c>
      <c r="B762" s="258" t="s">
        <v>34</v>
      </c>
      <c r="C762" s="256">
        <v>52051</v>
      </c>
      <c r="D762" s="259" t="s">
        <v>733</v>
      </c>
      <c r="E762" s="237">
        <v>0</v>
      </c>
      <c r="F762" s="189">
        <v>0</v>
      </c>
      <c r="G762" s="189">
        <v>0</v>
      </c>
      <c r="H762" s="189">
        <v>0</v>
      </c>
      <c r="I762" s="189">
        <v>0</v>
      </c>
      <c r="J762" s="189">
        <v>0</v>
      </c>
      <c r="K762" s="189">
        <v>0</v>
      </c>
      <c r="L762" s="189">
        <v>114551.95999999999</v>
      </c>
      <c r="M762" s="189">
        <v>0</v>
      </c>
      <c r="N762" s="189">
        <v>0</v>
      </c>
      <c r="O762" s="264">
        <f t="shared" si="11"/>
        <v>114551.95999999999</v>
      </c>
    </row>
    <row r="763" spans="1:15" x14ac:dyDescent="0.25">
      <c r="A763" s="255" t="s">
        <v>51</v>
      </c>
      <c r="B763" s="258" t="s">
        <v>34</v>
      </c>
      <c r="C763" s="256">
        <v>52079</v>
      </c>
      <c r="D763" s="259" t="s">
        <v>734</v>
      </c>
      <c r="E763" s="237">
        <v>572378643.29251528</v>
      </c>
      <c r="F763" s="189">
        <v>0</v>
      </c>
      <c r="G763" s="189">
        <v>0</v>
      </c>
      <c r="H763" s="189">
        <v>0</v>
      </c>
      <c r="I763" s="189">
        <v>0</v>
      </c>
      <c r="J763" s="189">
        <v>165562489.35999998</v>
      </c>
      <c r="K763" s="189">
        <v>0</v>
      </c>
      <c r="L763" s="189">
        <v>0</v>
      </c>
      <c r="M763" s="189">
        <v>0</v>
      </c>
      <c r="N763" s="189">
        <v>0</v>
      </c>
      <c r="O763" s="264">
        <f t="shared" si="11"/>
        <v>165562489.35999998</v>
      </c>
    </row>
    <row r="764" spans="1:15" x14ac:dyDescent="0.2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2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2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25">
      <c r="A767" s="255" t="s">
        <v>51</v>
      </c>
      <c r="B767" s="258" t="s">
        <v>34</v>
      </c>
      <c r="C767" s="256">
        <v>52207</v>
      </c>
      <c r="D767" s="259" t="s">
        <v>737</v>
      </c>
      <c r="E767" s="237">
        <v>0</v>
      </c>
      <c r="F767" s="189">
        <v>0</v>
      </c>
      <c r="G767" s="189">
        <v>0</v>
      </c>
      <c r="H767" s="189">
        <v>0</v>
      </c>
      <c r="I767" s="189">
        <v>0</v>
      </c>
      <c r="J767" s="189">
        <v>0</v>
      </c>
      <c r="K767" s="189">
        <v>0</v>
      </c>
      <c r="L767" s="189">
        <v>34358.54</v>
      </c>
      <c r="M767" s="189">
        <v>0</v>
      </c>
      <c r="N767" s="189">
        <v>0</v>
      </c>
      <c r="O767" s="264">
        <f t="shared" si="11"/>
        <v>34358.54</v>
      </c>
    </row>
    <row r="768" spans="1:15" x14ac:dyDescent="0.25">
      <c r="A768" s="255" t="s">
        <v>51</v>
      </c>
      <c r="B768" s="258" t="s">
        <v>34</v>
      </c>
      <c r="C768" s="256">
        <v>52210</v>
      </c>
      <c r="D768" s="259" t="s">
        <v>738</v>
      </c>
      <c r="E768" s="237">
        <v>18485.377452737081</v>
      </c>
      <c r="F768" s="189">
        <v>0</v>
      </c>
      <c r="G768" s="189">
        <v>0</v>
      </c>
      <c r="H768" s="189">
        <v>0</v>
      </c>
      <c r="I768" s="189">
        <v>0</v>
      </c>
      <c r="J768" s="189">
        <v>0</v>
      </c>
      <c r="K768" s="189">
        <v>0</v>
      </c>
      <c r="L768" s="189">
        <v>423604.41999999993</v>
      </c>
      <c r="M768" s="189">
        <v>0</v>
      </c>
      <c r="N768" s="189">
        <v>0</v>
      </c>
      <c r="O768" s="264">
        <f t="shared" si="11"/>
        <v>423604.41999999993</v>
      </c>
    </row>
    <row r="769" spans="1:15" x14ac:dyDescent="0.2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25">
      <c r="A770" s="255" t="s">
        <v>51</v>
      </c>
      <c r="B770" s="258" t="s">
        <v>34</v>
      </c>
      <c r="C770" s="256">
        <v>52224</v>
      </c>
      <c r="D770" s="259" t="s">
        <v>739</v>
      </c>
      <c r="E770" s="237">
        <v>27870.120940899331</v>
      </c>
      <c r="F770" s="189">
        <v>0</v>
      </c>
      <c r="G770" s="189">
        <v>0</v>
      </c>
      <c r="H770" s="189">
        <v>0</v>
      </c>
      <c r="I770" s="189">
        <v>0</v>
      </c>
      <c r="J770" s="189">
        <v>0</v>
      </c>
      <c r="K770" s="189">
        <v>0</v>
      </c>
      <c r="L770" s="189">
        <v>23135.97</v>
      </c>
      <c r="M770" s="189">
        <v>0</v>
      </c>
      <c r="N770" s="189">
        <v>0</v>
      </c>
      <c r="O770" s="264">
        <f t="shared" si="11"/>
        <v>23135.97</v>
      </c>
    </row>
    <row r="771" spans="1:15" x14ac:dyDescent="0.2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2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2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25">
      <c r="A774" s="221" t="s">
        <v>51</v>
      </c>
      <c r="B774" s="222" t="s">
        <v>34</v>
      </c>
      <c r="C774" s="186">
        <v>52250</v>
      </c>
      <c r="D774" s="187" t="s">
        <v>743</v>
      </c>
      <c r="E774" s="237">
        <v>145172434.63804299</v>
      </c>
      <c r="F774" s="189">
        <v>0</v>
      </c>
      <c r="G774" s="189">
        <v>0</v>
      </c>
      <c r="H774" s="189">
        <v>0</v>
      </c>
      <c r="I774" s="189">
        <v>0</v>
      </c>
      <c r="J774" s="189">
        <v>53827550.930000007</v>
      </c>
      <c r="K774" s="189">
        <v>0</v>
      </c>
      <c r="L774" s="189">
        <v>0</v>
      </c>
      <c r="M774" s="189">
        <v>0</v>
      </c>
      <c r="N774" s="189">
        <v>0</v>
      </c>
      <c r="O774" s="189">
        <f t="shared" si="11"/>
        <v>53827550.930000007</v>
      </c>
    </row>
    <row r="775" spans="1:15" x14ac:dyDescent="0.2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2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2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2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25">
      <c r="A779" s="221" t="s">
        <v>51</v>
      </c>
      <c r="B779" s="222" t="s">
        <v>34</v>
      </c>
      <c r="C779" s="186">
        <v>52287</v>
      </c>
      <c r="D779" s="187" t="s">
        <v>747</v>
      </c>
      <c r="E779" s="237">
        <v>1268172.6756004451</v>
      </c>
      <c r="F779" s="189">
        <v>0</v>
      </c>
      <c r="G779" s="189">
        <v>0</v>
      </c>
      <c r="H779" s="189">
        <v>0</v>
      </c>
      <c r="I779" s="189">
        <v>0</v>
      </c>
      <c r="J779" s="189">
        <v>0</v>
      </c>
      <c r="K779" s="189">
        <v>0</v>
      </c>
      <c r="L779" s="189">
        <v>1630341.9700000002</v>
      </c>
      <c r="M779" s="189">
        <v>0</v>
      </c>
      <c r="N779" s="189">
        <v>0</v>
      </c>
      <c r="O779" s="189">
        <f t="shared" si="11"/>
        <v>1630341.9700000002</v>
      </c>
    </row>
    <row r="780" spans="1:15" x14ac:dyDescent="0.2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2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2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25">
      <c r="A783" s="255" t="s">
        <v>51</v>
      </c>
      <c r="B783" s="258" t="s">
        <v>34</v>
      </c>
      <c r="C783" s="256">
        <v>52352</v>
      </c>
      <c r="D783" s="259" t="s">
        <v>751</v>
      </c>
      <c r="E783" s="237">
        <v>1097062.2233843761</v>
      </c>
      <c r="F783" s="189">
        <v>0</v>
      </c>
      <c r="G783" s="189">
        <v>0</v>
      </c>
      <c r="H783" s="189">
        <v>0</v>
      </c>
      <c r="I783" s="189">
        <v>0</v>
      </c>
      <c r="J783" s="189">
        <v>0</v>
      </c>
      <c r="K783" s="189">
        <v>0</v>
      </c>
      <c r="L783" s="189">
        <v>2786238.1399999992</v>
      </c>
      <c r="M783" s="189">
        <v>0</v>
      </c>
      <c r="N783" s="189">
        <v>0</v>
      </c>
      <c r="O783" s="264">
        <f t="shared" si="12"/>
        <v>2786238.1399999992</v>
      </c>
    </row>
    <row r="784" spans="1:15" x14ac:dyDescent="0.2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25">
      <c r="A785" s="255" t="s">
        <v>51</v>
      </c>
      <c r="B785" s="258" t="s">
        <v>34</v>
      </c>
      <c r="C785" s="256">
        <v>52356</v>
      </c>
      <c r="D785" s="259" t="s">
        <v>753</v>
      </c>
      <c r="E785" s="237">
        <v>380550.88678618759</v>
      </c>
      <c r="F785" s="189">
        <v>0</v>
      </c>
      <c r="G785" s="189">
        <v>0</v>
      </c>
      <c r="H785" s="189">
        <v>0</v>
      </c>
      <c r="I785" s="189">
        <v>0</v>
      </c>
      <c r="J785" s="189">
        <v>0</v>
      </c>
      <c r="K785" s="189">
        <v>0</v>
      </c>
      <c r="L785" s="189">
        <v>1140416.8399999999</v>
      </c>
      <c r="M785" s="189">
        <v>0</v>
      </c>
      <c r="N785" s="189">
        <v>0</v>
      </c>
      <c r="O785" s="264">
        <f t="shared" si="12"/>
        <v>1140416.8399999999</v>
      </c>
    </row>
    <row r="786" spans="1:15" x14ac:dyDescent="0.2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2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25">
      <c r="A788" s="255" t="s">
        <v>51</v>
      </c>
      <c r="B788" s="258" t="s">
        <v>34</v>
      </c>
      <c r="C788" s="256">
        <v>52385</v>
      </c>
      <c r="D788" s="259" t="s">
        <v>756</v>
      </c>
      <c r="E788" s="237">
        <v>69009528.638903618</v>
      </c>
      <c r="F788" s="189">
        <v>0</v>
      </c>
      <c r="G788" s="189">
        <v>0</v>
      </c>
      <c r="H788" s="189">
        <v>0</v>
      </c>
      <c r="I788" s="189">
        <v>0</v>
      </c>
      <c r="J788" s="189">
        <v>0</v>
      </c>
      <c r="K788" s="189">
        <v>0</v>
      </c>
      <c r="L788" s="189">
        <v>0</v>
      </c>
      <c r="M788" s="189">
        <v>0</v>
      </c>
      <c r="N788" s="189">
        <v>0</v>
      </c>
      <c r="O788" s="264">
        <f t="shared" si="12"/>
        <v>0</v>
      </c>
    </row>
    <row r="789" spans="1:15" x14ac:dyDescent="0.2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2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2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2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25">
      <c r="A793" s="221" t="s">
        <v>51</v>
      </c>
      <c r="B793" s="222" t="s">
        <v>34</v>
      </c>
      <c r="C793" s="186">
        <v>52418</v>
      </c>
      <c r="D793" s="187" t="s">
        <v>760</v>
      </c>
      <c r="E793" s="237">
        <v>4553601.228962265</v>
      </c>
      <c r="F793" s="189">
        <v>0</v>
      </c>
      <c r="G793" s="189">
        <v>0</v>
      </c>
      <c r="H793" s="189">
        <v>0</v>
      </c>
      <c r="I793" s="189">
        <v>0</v>
      </c>
      <c r="J793" s="189">
        <v>0</v>
      </c>
      <c r="K793" s="189">
        <v>0</v>
      </c>
      <c r="L793" s="189">
        <v>0</v>
      </c>
      <c r="M793" s="189">
        <v>0</v>
      </c>
      <c r="N793" s="189">
        <v>0</v>
      </c>
      <c r="O793" s="189">
        <f t="shared" si="12"/>
        <v>0</v>
      </c>
    </row>
    <row r="794" spans="1:15" x14ac:dyDescent="0.25">
      <c r="A794" s="221" t="s">
        <v>51</v>
      </c>
      <c r="B794" s="222" t="s">
        <v>34</v>
      </c>
      <c r="C794" s="186">
        <v>52427</v>
      </c>
      <c r="D794" s="187" t="s">
        <v>761</v>
      </c>
      <c r="E794" s="237">
        <v>346285650.19796151</v>
      </c>
      <c r="F794" s="189">
        <v>0</v>
      </c>
      <c r="G794" s="189">
        <v>0</v>
      </c>
      <c r="H794" s="189">
        <v>0</v>
      </c>
      <c r="I794" s="189">
        <v>0</v>
      </c>
      <c r="J794" s="189">
        <v>56235637.82</v>
      </c>
      <c r="K794" s="189">
        <v>0</v>
      </c>
      <c r="L794" s="189">
        <v>0</v>
      </c>
      <c r="M794" s="189">
        <v>0</v>
      </c>
      <c r="N794" s="189">
        <v>0</v>
      </c>
      <c r="O794" s="189">
        <f t="shared" si="12"/>
        <v>56235637.82</v>
      </c>
    </row>
    <row r="795" spans="1:15" x14ac:dyDescent="0.2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2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25">
      <c r="A797" s="221" t="s">
        <v>51</v>
      </c>
      <c r="B797" s="222" t="s">
        <v>34</v>
      </c>
      <c r="C797" s="186">
        <v>52480</v>
      </c>
      <c r="D797" s="187" t="s">
        <v>34</v>
      </c>
      <c r="E797" s="237">
        <v>0</v>
      </c>
      <c r="F797" s="189">
        <v>0</v>
      </c>
      <c r="G797" s="189">
        <v>0</v>
      </c>
      <c r="H797" s="189">
        <v>0</v>
      </c>
      <c r="I797" s="189">
        <v>0</v>
      </c>
      <c r="J797" s="189">
        <v>379640.37999999995</v>
      </c>
      <c r="K797" s="189">
        <v>0</v>
      </c>
      <c r="L797" s="189">
        <v>0</v>
      </c>
      <c r="M797" s="189">
        <v>0</v>
      </c>
      <c r="N797" s="189">
        <v>0</v>
      </c>
      <c r="O797" s="189">
        <f t="shared" si="12"/>
        <v>379640.37999999995</v>
      </c>
    </row>
    <row r="798" spans="1:15" x14ac:dyDescent="0.2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2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2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2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25">
      <c r="A802" s="255" t="s">
        <v>51</v>
      </c>
      <c r="B802" s="258" t="s">
        <v>34</v>
      </c>
      <c r="C802" s="256">
        <v>52560</v>
      </c>
      <c r="D802" s="259" t="s">
        <v>767</v>
      </c>
      <c r="E802" s="237">
        <v>42224.783458357051</v>
      </c>
      <c r="F802" s="189">
        <v>0</v>
      </c>
      <c r="G802" s="189">
        <v>0</v>
      </c>
      <c r="H802" s="189">
        <v>0</v>
      </c>
      <c r="I802" s="189">
        <v>0</v>
      </c>
      <c r="J802" s="189">
        <v>0</v>
      </c>
      <c r="K802" s="189">
        <v>0</v>
      </c>
      <c r="L802" s="189">
        <v>72067.88</v>
      </c>
      <c r="M802" s="189">
        <v>0</v>
      </c>
      <c r="N802" s="189">
        <v>0</v>
      </c>
      <c r="O802" s="264">
        <f t="shared" si="12"/>
        <v>72067.88</v>
      </c>
    </row>
    <row r="803" spans="1:15" x14ac:dyDescent="0.2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2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25">
      <c r="A805" s="255" t="s">
        <v>51</v>
      </c>
      <c r="B805" s="258" t="s">
        <v>34</v>
      </c>
      <c r="C805" s="256">
        <v>52585</v>
      </c>
      <c r="D805" s="259" t="s">
        <v>770</v>
      </c>
      <c r="E805" s="237">
        <v>31835.07437847443</v>
      </c>
      <c r="F805" s="189">
        <v>0</v>
      </c>
      <c r="G805" s="189">
        <v>0</v>
      </c>
      <c r="H805" s="189">
        <v>0</v>
      </c>
      <c r="I805" s="189">
        <v>0</v>
      </c>
      <c r="J805" s="189">
        <v>0</v>
      </c>
      <c r="K805" s="189">
        <v>0</v>
      </c>
      <c r="L805" s="189">
        <v>616091.97999999986</v>
      </c>
      <c r="M805" s="189">
        <v>0</v>
      </c>
      <c r="N805" s="189">
        <v>0</v>
      </c>
      <c r="O805" s="264">
        <f t="shared" si="12"/>
        <v>616091.97999999986</v>
      </c>
    </row>
    <row r="806" spans="1:15" x14ac:dyDescent="0.2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2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25">
      <c r="A808" s="255" t="s">
        <v>51</v>
      </c>
      <c r="B808" s="258" t="s">
        <v>34</v>
      </c>
      <c r="C808" s="256">
        <v>52678</v>
      </c>
      <c r="D808" s="259" t="s">
        <v>772</v>
      </c>
      <c r="E808" s="237">
        <v>4924287.3023215355</v>
      </c>
      <c r="F808" s="189">
        <v>0</v>
      </c>
      <c r="G808" s="189">
        <v>0</v>
      </c>
      <c r="H808" s="189">
        <v>0</v>
      </c>
      <c r="I808" s="189">
        <v>0</v>
      </c>
      <c r="J808" s="189">
        <v>0</v>
      </c>
      <c r="K808" s="189">
        <v>0</v>
      </c>
      <c r="L808" s="189">
        <v>183309.14</v>
      </c>
      <c r="M808" s="189">
        <v>0</v>
      </c>
      <c r="N808" s="189">
        <v>0</v>
      </c>
      <c r="O808" s="264">
        <f t="shared" si="12"/>
        <v>183309.14</v>
      </c>
    </row>
    <row r="809" spans="1:15" x14ac:dyDescent="0.2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2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2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25">
      <c r="A812" s="221" t="s">
        <v>51</v>
      </c>
      <c r="B812" s="222" t="s">
        <v>34</v>
      </c>
      <c r="C812" s="186">
        <v>52693</v>
      </c>
      <c r="D812" s="187" t="s">
        <v>231</v>
      </c>
      <c r="E812" s="237">
        <v>364170.89556381752</v>
      </c>
      <c r="F812" s="189">
        <v>0</v>
      </c>
      <c r="G812" s="189">
        <v>0</v>
      </c>
      <c r="H812" s="189">
        <v>0</v>
      </c>
      <c r="I812" s="189">
        <v>0</v>
      </c>
      <c r="J812" s="189">
        <v>0</v>
      </c>
      <c r="K812" s="189">
        <v>0</v>
      </c>
      <c r="L812" s="189">
        <v>365748.76999999996</v>
      </c>
      <c r="M812" s="189">
        <v>0</v>
      </c>
      <c r="N812" s="189">
        <v>0</v>
      </c>
      <c r="O812" s="189">
        <f t="shared" si="12"/>
        <v>365748.76999999996</v>
      </c>
    </row>
    <row r="813" spans="1:15" x14ac:dyDescent="0.2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25">
      <c r="A814" s="221" t="s">
        <v>51</v>
      </c>
      <c r="B814" s="222" t="s">
        <v>34</v>
      </c>
      <c r="C814" s="186">
        <v>52696</v>
      </c>
      <c r="D814" s="187" t="s">
        <v>150</v>
      </c>
      <c r="E814" s="237">
        <v>381465955.84244061</v>
      </c>
      <c r="F814" s="189">
        <v>0</v>
      </c>
      <c r="G814" s="189">
        <v>0</v>
      </c>
      <c r="H814" s="189">
        <v>0</v>
      </c>
      <c r="I814" s="189">
        <v>0</v>
      </c>
      <c r="J814" s="189">
        <v>61826473.449999996</v>
      </c>
      <c r="K814" s="189">
        <v>0</v>
      </c>
      <c r="L814" s="189">
        <v>0</v>
      </c>
      <c r="M814" s="189">
        <v>0</v>
      </c>
      <c r="N814" s="189">
        <v>0</v>
      </c>
      <c r="O814" s="189">
        <f t="shared" si="12"/>
        <v>61826473.449999996</v>
      </c>
    </row>
    <row r="815" spans="1:15" x14ac:dyDescent="0.2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25">
      <c r="A816" s="221" t="s">
        <v>51</v>
      </c>
      <c r="B816" s="222" t="s">
        <v>34</v>
      </c>
      <c r="C816" s="186">
        <v>52720</v>
      </c>
      <c r="D816" s="187" t="s">
        <v>777</v>
      </c>
      <c r="E816" s="237">
        <v>1247951.4907958149</v>
      </c>
      <c r="F816" s="189">
        <v>0</v>
      </c>
      <c r="G816" s="189">
        <v>0</v>
      </c>
      <c r="H816" s="189">
        <v>0</v>
      </c>
      <c r="I816" s="189">
        <v>0</v>
      </c>
      <c r="J816" s="189">
        <v>0</v>
      </c>
      <c r="K816" s="189">
        <v>0</v>
      </c>
      <c r="L816" s="189">
        <v>4193199.7499999995</v>
      </c>
      <c r="M816" s="189">
        <v>0</v>
      </c>
      <c r="N816" s="189">
        <v>0</v>
      </c>
      <c r="O816" s="189">
        <f t="shared" si="12"/>
        <v>4193199.7499999995</v>
      </c>
    </row>
    <row r="817" spans="1:15" x14ac:dyDescent="0.2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2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25">
      <c r="A819" s="221" t="s">
        <v>51</v>
      </c>
      <c r="B819" s="222" t="s">
        <v>34</v>
      </c>
      <c r="C819" s="186">
        <v>52835</v>
      </c>
      <c r="D819" s="187" t="s">
        <v>780</v>
      </c>
      <c r="E819" s="237">
        <v>419541131.10411668</v>
      </c>
      <c r="F819" s="189">
        <v>0</v>
      </c>
      <c r="G819" s="189">
        <v>0</v>
      </c>
      <c r="H819" s="189">
        <v>0</v>
      </c>
      <c r="I819" s="189">
        <v>0</v>
      </c>
      <c r="J819" s="189">
        <v>259381861.49999997</v>
      </c>
      <c r="K819" s="189">
        <v>0</v>
      </c>
      <c r="L819" s="189">
        <v>2300437.7400000007</v>
      </c>
      <c r="M819" s="189">
        <v>0</v>
      </c>
      <c r="N819" s="189">
        <v>0</v>
      </c>
      <c r="O819" s="189">
        <f t="shared" si="12"/>
        <v>261682299.23999998</v>
      </c>
    </row>
    <row r="820" spans="1:15" x14ac:dyDescent="0.25">
      <c r="A820" s="221" t="s">
        <v>51</v>
      </c>
      <c r="B820" s="222" t="s">
        <v>34</v>
      </c>
      <c r="C820" s="186">
        <v>52838</v>
      </c>
      <c r="D820" s="187" t="s">
        <v>781</v>
      </c>
      <c r="E820" s="237">
        <v>30232.937668658276</v>
      </c>
      <c r="F820" s="189">
        <v>0</v>
      </c>
      <c r="G820" s="189">
        <v>0</v>
      </c>
      <c r="H820" s="189">
        <v>0</v>
      </c>
      <c r="I820" s="189">
        <v>0</v>
      </c>
      <c r="J820" s="189">
        <v>0</v>
      </c>
      <c r="K820" s="189">
        <v>0</v>
      </c>
      <c r="L820" s="189">
        <v>34802.120000000003</v>
      </c>
      <c r="M820" s="189">
        <v>0</v>
      </c>
      <c r="N820" s="189">
        <v>0</v>
      </c>
      <c r="O820" s="189">
        <f t="shared" si="12"/>
        <v>34802.120000000003</v>
      </c>
    </row>
    <row r="821" spans="1:15" x14ac:dyDescent="0.25">
      <c r="A821" s="255" t="s">
        <v>51</v>
      </c>
      <c r="B821" s="258" t="s">
        <v>34</v>
      </c>
      <c r="C821" s="256">
        <v>52885</v>
      </c>
      <c r="D821" s="259" t="s">
        <v>782</v>
      </c>
      <c r="E821" s="237">
        <v>39911.543686515033</v>
      </c>
      <c r="F821" s="189">
        <v>0</v>
      </c>
      <c r="G821" s="189">
        <v>0</v>
      </c>
      <c r="H821" s="189">
        <v>0</v>
      </c>
      <c r="I821" s="189">
        <v>0</v>
      </c>
      <c r="J821" s="189">
        <v>0</v>
      </c>
      <c r="K821" s="189">
        <v>0</v>
      </c>
      <c r="L821" s="189">
        <v>52134.15</v>
      </c>
      <c r="M821" s="189">
        <v>0</v>
      </c>
      <c r="N821" s="189">
        <v>0</v>
      </c>
      <c r="O821" s="264">
        <f t="shared" si="12"/>
        <v>52134.15</v>
      </c>
    </row>
    <row r="822" spans="1:15" x14ac:dyDescent="0.25">
      <c r="A822" s="255" t="s">
        <v>51</v>
      </c>
      <c r="B822" s="258" t="s">
        <v>35</v>
      </c>
      <c r="C822" s="256">
        <v>54001</v>
      </c>
      <c r="D822" s="259" t="s">
        <v>783</v>
      </c>
      <c r="E822" s="237">
        <v>259616108.54909807</v>
      </c>
      <c r="F822" s="189">
        <v>0</v>
      </c>
      <c r="G822" s="189">
        <v>538638805.81999993</v>
      </c>
      <c r="H822" s="189">
        <v>0</v>
      </c>
      <c r="I822" s="189">
        <v>0</v>
      </c>
      <c r="J822" s="189">
        <v>0</v>
      </c>
      <c r="K822" s="189">
        <v>0</v>
      </c>
      <c r="L822" s="189">
        <v>17479849.360000003</v>
      </c>
      <c r="M822" s="189">
        <v>0</v>
      </c>
      <c r="N822" s="189">
        <v>0</v>
      </c>
      <c r="O822" s="264">
        <f t="shared" si="12"/>
        <v>556118655.17999995</v>
      </c>
    </row>
    <row r="823" spans="1:15" x14ac:dyDescent="0.25">
      <c r="A823" s="255" t="s">
        <v>51</v>
      </c>
      <c r="B823" s="258" t="s">
        <v>35</v>
      </c>
      <c r="C823" s="256">
        <v>54003</v>
      </c>
      <c r="D823" s="259" t="s">
        <v>784</v>
      </c>
      <c r="E823" s="237">
        <v>647793.38833525858</v>
      </c>
      <c r="F823" s="189">
        <v>0</v>
      </c>
      <c r="G823" s="189">
        <v>0</v>
      </c>
      <c r="H823" s="189">
        <v>0</v>
      </c>
      <c r="I823" s="189">
        <v>0</v>
      </c>
      <c r="J823" s="189">
        <v>0</v>
      </c>
      <c r="K823" s="189">
        <v>0</v>
      </c>
      <c r="L823" s="189">
        <v>757210.31999999983</v>
      </c>
      <c r="M823" s="189">
        <v>0</v>
      </c>
      <c r="N823" s="189">
        <v>0</v>
      </c>
      <c r="O823" s="264">
        <f t="shared" si="12"/>
        <v>757210.31999999983</v>
      </c>
    </row>
    <row r="824" spans="1:15" x14ac:dyDescent="0.25">
      <c r="A824" s="255" t="s">
        <v>51</v>
      </c>
      <c r="B824" s="258" t="s">
        <v>35</v>
      </c>
      <c r="C824" s="256">
        <v>54051</v>
      </c>
      <c r="D824" s="259" t="s">
        <v>785</v>
      </c>
      <c r="E824" s="237">
        <v>15682866.101198373</v>
      </c>
      <c r="F824" s="189">
        <v>0</v>
      </c>
      <c r="G824" s="189">
        <v>23906898.93</v>
      </c>
      <c r="H824" s="189">
        <v>0</v>
      </c>
      <c r="I824" s="189">
        <v>0</v>
      </c>
      <c r="J824" s="189">
        <v>0</v>
      </c>
      <c r="K824" s="189">
        <v>0</v>
      </c>
      <c r="L824" s="189">
        <v>0</v>
      </c>
      <c r="M824" s="189">
        <v>0</v>
      </c>
      <c r="N824" s="189">
        <v>0</v>
      </c>
      <c r="O824" s="264">
        <f t="shared" si="12"/>
        <v>23906898.93</v>
      </c>
    </row>
    <row r="825" spans="1:15" x14ac:dyDescent="0.25">
      <c r="A825" s="255" t="s">
        <v>51</v>
      </c>
      <c r="B825" s="258" t="s">
        <v>35</v>
      </c>
      <c r="C825" s="256">
        <v>54099</v>
      </c>
      <c r="D825" s="259" t="s">
        <v>786</v>
      </c>
      <c r="E825" s="237">
        <v>109582951.16206069</v>
      </c>
      <c r="F825" s="189">
        <v>0</v>
      </c>
      <c r="G825" s="189">
        <v>424561805.77000004</v>
      </c>
      <c r="H825" s="189">
        <v>0</v>
      </c>
      <c r="I825" s="189">
        <v>0</v>
      </c>
      <c r="J825" s="189">
        <v>0</v>
      </c>
      <c r="K825" s="189">
        <v>0</v>
      </c>
      <c r="L825" s="189">
        <v>636531.86999999988</v>
      </c>
      <c r="M825" s="189">
        <v>0</v>
      </c>
      <c r="N825" s="189">
        <v>0</v>
      </c>
      <c r="O825" s="264">
        <f t="shared" si="12"/>
        <v>425198337.64000005</v>
      </c>
    </row>
    <row r="826" spans="1:15" x14ac:dyDescent="0.25">
      <c r="A826" s="255" t="s">
        <v>51</v>
      </c>
      <c r="B826" s="258" t="s">
        <v>35</v>
      </c>
      <c r="C826" s="256">
        <v>54109</v>
      </c>
      <c r="D826" s="259" t="s">
        <v>787</v>
      </c>
      <c r="E826" s="237">
        <v>1765800.9399000397</v>
      </c>
      <c r="F826" s="189">
        <v>0</v>
      </c>
      <c r="G826" s="189">
        <v>0</v>
      </c>
      <c r="H826" s="189">
        <v>0</v>
      </c>
      <c r="I826" s="189">
        <v>0</v>
      </c>
      <c r="J826" s="189">
        <v>0</v>
      </c>
      <c r="K826" s="189">
        <v>0</v>
      </c>
      <c r="L826" s="189">
        <v>14496298.66</v>
      </c>
      <c r="M826" s="189">
        <v>0</v>
      </c>
      <c r="N826" s="189">
        <v>0</v>
      </c>
      <c r="O826" s="264">
        <f t="shared" si="12"/>
        <v>14496298.66</v>
      </c>
    </row>
    <row r="827" spans="1:15" x14ac:dyDescent="0.25">
      <c r="A827" s="255" t="s">
        <v>51</v>
      </c>
      <c r="B827" s="258" t="s">
        <v>35</v>
      </c>
      <c r="C827" s="256">
        <v>54125</v>
      </c>
      <c r="D827" s="259" t="s">
        <v>788</v>
      </c>
      <c r="E827" s="237">
        <v>7957710.0304093324</v>
      </c>
      <c r="F827" s="189">
        <v>0</v>
      </c>
      <c r="G827" s="189">
        <v>3915234.98</v>
      </c>
      <c r="H827" s="189">
        <v>0</v>
      </c>
      <c r="I827" s="189">
        <v>0</v>
      </c>
      <c r="J827" s="189">
        <v>0</v>
      </c>
      <c r="K827" s="189">
        <v>0</v>
      </c>
      <c r="L827" s="189">
        <v>0</v>
      </c>
      <c r="M827" s="189">
        <v>0</v>
      </c>
      <c r="N827" s="189">
        <v>0</v>
      </c>
      <c r="O827" s="264">
        <f t="shared" si="12"/>
        <v>3915234.98</v>
      </c>
    </row>
    <row r="828" spans="1:15" x14ac:dyDescent="0.2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25">
      <c r="A829" s="255" t="s">
        <v>51</v>
      </c>
      <c r="B829" s="258" t="s">
        <v>35</v>
      </c>
      <c r="C829" s="256">
        <v>54172</v>
      </c>
      <c r="D829" s="259" t="s">
        <v>790</v>
      </c>
      <c r="E829" s="237">
        <v>10210641.70884716</v>
      </c>
      <c r="F829" s="189">
        <v>0</v>
      </c>
      <c r="G829" s="189">
        <v>37288313.910000004</v>
      </c>
      <c r="H829" s="189">
        <v>0</v>
      </c>
      <c r="I829" s="189">
        <v>0</v>
      </c>
      <c r="J829" s="189">
        <v>0</v>
      </c>
      <c r="K829" s="189">
        <v>0</v>
      </c>
      <c r="L829" s="189">
        <v>40351.159999999996</v>
      </c>
      <c r="M829" s="189">
        <v>0</v>
      </c>
      <c r="N829" s="189">
        <v>0</v>
      </c>
      <c r="O829" s="264">
        <f t="shared" si="12"/>
        <v>37328665.07</v>
      </c>
    </row>
    <row r="830" spans="1:15" x14ac:dyDescent="0.2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2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2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25">
      <c r="A833" s="221" t="s">
        <v>51</v>
      </c>
      <c r="B833" s="222" t="s">
        <v>35</v>
      </c>
      <c r="C833" s="186">
        <v>54239</v>
      </c>
      <c r="D833" s="187" t="s">
        <v>794</v>
      </c>
      <c r="E833" s="237">
        <v>24668654.71208702</v>
      </c>
      <c r="F833" s="189">
        <v>0</v>
      </c>
      <c r="G833" s="189">
        <v>101067723.49000002</v>
      </c>
      <c r="H833" s="189">
        <v>0</v>
      </c>
      <c r="I833" s="189">
        <v>0</v>
      </c>
      <c r="J833" s="189">
        <v>0</v>
      </c>
      <c r="K833" s="189">
        <v>0</v>
      </c>
      <c r="L833" s="189">
        <v>0</v>
      </c>
      <c r="M833" s="189">
        <v>0</v>
      </c>
      <c r="N833" s="189">
        <v>0</v>
      </c>
      <c r="O833" s="189">
        <f t="shared" si="12"/>
        <v>101067723.49000002</v>
      </c>
    </row>
    <row r="834" spans="1:15" x14ac:dyDescent="0.2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2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25">
      <c r="A836" s="221" t="s">
        <v>51</v>
      </c>
      <c r="B836" s="222" t="s">
        <v>35</v>
      </c>
      <c r="C836" s="186">
        <v>54261</v>
      </c>
      <c r="D836" s="187" t="s">
        <v>797</v>
      </c>
      <c r="E836" s="237">
        <v>110236944.30734387</v>
      </c>
      <c r="F836" s="189">
        <v>706867.97</v>
      </c>
      <c r="G836" s="189">
        <v>188266142.70999995</v>
      </c>
      <c r="H836" s="189">
        <v>0</v>
      </c>
      <c r="I836" s="189">
        <v>0</v>
      </c>
      <c r="J836" s="189">
        <v>0</v>
      </c>
      <c r="K836" s="189">
        <v>0</v>
      </c>
      <c r="L836" s="189">
        <v>7440263.4600000009</v>
      </c>
      <c r="M836" s="189">
        <v>0</v>
      </c>
      <c r="N836" s="189">
        <v>0</v>
      </c>
      <c r="O836" s="189">
        <f t="shared" si="12"/>
        <v>196413274.13999996</v>
      </c>
    </row>
    <row r="837" spans="1:15" x14ac:dyDescent="0.2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2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25">
      <c r="A839" s="221" t="s">
        <v>51</v>
      </c>
      <c r="B839" s="222" t="s">
        <v>35</v>
      </c>
      <c r="C839" s="186">
        <v>54347</v>
      </c>
      <c r="D839" s="187" t="s">
        <v>800</v>
      </c>
      <c r="E839" s="237">
        <v>374731.33234022593</v>
      </c>
      <c r="F839" s="189">
        <v>0</v>
      </c>
      <c r="G839" s="189">
        <v>31119936.360000007</v>
      </c>
      <c r="H839" s="189">
        <v>0</v>
      </c>
      <c r="I839" s="189">
        <v>0</v>
      </c>
      <c r="J839" s="189">
        <v>0</v>
      </c>
      <c r="K839" s="189">
        <v>0</v>
      </c>
      <c r="L839" s="189">
        <v>0</v>
      </c>
      <c r="M839" s="189">
        <v>0</v>
      </c>
      <c r="N839" s="189">
        <v>0</v>
      </c>
      <c r="O839" s="189">
        <f t="shared" si="12"/>
        <v>31119936.360000007</v>
      </c>
    </row>
    <row r="840" spans="1:15" x14ac:dyDescent="0.25">
      <c r="A840" s="221" t="s">
        <v>51</v>
      </c>
      <c r="B840" s="222" t="s">
        <v>35</v>
      </c>
      <c r="C840" s="186">
        <v>54377</v>
      </c>
      <c r="D840" s="187" t="s">
        <v>801</v>
      </c>
      <c r="E840" s="237">
        <v>149079.61998985161</v>
      </c>
      <c r="F840" s="189">
        <v>0</v>
      </c>
      <c r="G840" s="189">
        <v>9013693.8200000022</v>
      </c>
      <c r="H840" s="189">
        <v>0</v>
      </c>
      <c r="I840" s="189">
        <v>0</v>
      </c>
      <c r="J840" s="189">
        <v>0</v>
      </c>
      <c r="K840" s="189">
        <v>0</v>
      </c>
      <c r="L840" s="189">
        <v>29499.670000000002</v>
      </c>
      <c r="M840" s="189">
        <v>0</v>
      </c>
      <c r="N840" s="189">
        <v>0</v>
      </c>
      <c r="O840" s="189">
        <f t="shared" si="12"/>
        <v>9043193.4900000021</v>
      </c>
    </row>
    <row r="841" spans="1:15" x14ac:dyDescent="0.25">
      <c r="A841" s="255" t="s">
        <v>51</v>
      </c>
      <c r="B841" s="258" t="s">
        <v>35</v>
      </c>
      <c r="C841" s="256">
        <v>54385</v>
      </c>
      <c r="D841" s="259" t="s">
        <v>802</v>
      </c>
      <c r="E841" s="237">
        <v>2155159.6773877731</v>
      </c>
      <c r="F841" s="189">
        <v>0</v>
      </c>
      <c r="G841" s="189">
        <v>0</v>
      </c>
      <c r="H841" s="189">
        <v>0</v>
      </c>
      <c r="I841" s="189">
        <v>0</v>
      </c>
      <c r="J841" s="189">
        <v>0</v>
      </c>
      <c r="K841" s="189">
        <v>0</v>
      </c>
      <c r="L841" s="189">
        <v>4723820.21</v>
      </c>
      <c r="M841" s="189">
        <v>0</v>
      </c>
      <c r="N841" s="189">
        <v>0</v>
      </c>
      <c r="O841" s="264">
        <f t="shared" si="12"/>
        <v>4723820.21</v>
      </c>
    </row>
    <row r="842" spans="1:15" x14ac:dyDescent="0.2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25">
      <c r="A843" s="255" t="s">
        <v>51</v>
      </c>
      <c r="B843" s="258" t="s">
        <v>35</v>
      </c>
      <c r="C843" s="256">
        <v>54405</v>
      </c>
      <c r="D843" s="259" t="s">
        <v>804</v>
      </c>
      <c r="E843" s="237">
        <v>15381334.592702996</v>
      </c>
      <c r="F843" s="189">
        <v>9642515.8399999999</v>
      </c>
      <c r="G843" s="189">
        <v>0</v>
      </c>
      <c r="H843" s="189">
        <v>0</v>
      </c>
      <c r="I843" s="189">
        <v>0</v>
      </c>
      <c r="J843" s="189">
        <v>0</v>
      </c>
      <c r="K843" s="189">
        <v>0</v>
      </c>
      <c r="L843" s="189">
        <v>11696615.689999994</v>
      </c>
      <c r="M843" s="189">
        <v>0</v>
      </c>
      <c r="N843" s="189">
        <v>0</v>
      </c>
      <c r="O843" s="264">
        <f t="shared" si="12"/>
        <v>21339131.529999994</v>
      </c>
    </row>
    <row r="844" spans="1:15" x14ac:dyDescent="0.2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2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25">
      <c r="A846" s="255" t="s">
        <v>51</v>
      </c>
      <c r="B846" s="258" t="s">
        <v>35</v>
      </c>
      <c r="C846" s="256">
        <v>54498</v>
      </c>
      <c r="D846" s="259" t="s">
        <v>807</v>
      </c>
      <c r="E846" s="237">
        <v>1125054.380670727</v>
      </c>
      <c r="F846" s="189">
        <v>0</v>
      </c>
      <c r="G846" s="189">
        <v>0</v>
      </c>
      <c r="H846" s="189">
        <v>0</v>
      </c>
      <c r="I846" s="189">
        <v>0</v>
      </c>
      <c r="J846" s="189">
        <v>0</v>
      </c>
      <c r="K846" s="189">
        <v>0</v>
      </c>
      <c r="L846" s="189">
        <v>1222372.5900000001</v>
      </c>
      <c r="M846" s="189">
        <v>0</v>
      </c>
      <c r="N846" s="189">
        <v>0</v>
      </c>
      <c r="O846" s="264">
        <f t="shared" si="13"/>
        <v>1222372.5900000001</v>
      </c>
    </row>
    <row r="847" spans="1:15" x14ac:dyDescent="0.25">
      <c r="A847" s="255" t="s">
        <v>51</v>
      </c>
      <c r="B847" s="258" t="s">
        <v>35</v>
      </c>
      <c r="C847" s="256">
        <v>54518</v>
      </c>
      <c r="D847" s="259" t="s">
        <v>808</v>
      </c>
      <c r="E847" s="237">
        <v>76349.645818100922</v>
      </c>
      <c r="F847" s="189">
        <v>0</v>
      </c>
      <c r="G847" s="189">
        <v>0</v>
      </c>
      <c r="H847" s="189">
        <v>0</v>
      </c>
      <c r="I847" s="189">
        <v>0</v>
      </c>
      <c r="J847" s="189">
        <v>0</v>
      </c>
      <c r="K847" s="189">
        <v>0</v>
      </c>
      <c r="L847" s="189">
        <v>15569.62</v>
      </c>
      <c r="M847" s="189">
        <v>0</v>
      </c>
      <c r="N847" s="189">
        <v>0</v>
      </c>
      <c r="O847" s="264">
        <f t="shared" si="13"/>
        <v>15569.62</v>
      </c>
    </row>
    <row r="848" spans="1:15" x14ac:dyDescent="0.25">
      <c r="A848" s="255" t="s">
        <v>51</v>
      </c>
      <c r="B848" s="258" t="s">
        <v>35</v>
      </c>
      <c r="C848" s="256">
        <v>54520</v>
      </c>
      <c r="D848" s="259" t="s">
        <v>809</v>
      </c>
      <c r="E848" s="237">
        <v>6460709.4284827337</v>
      </c>
      <c r="F848" s="189">
        <v>0</v>
      </c>
      <c r="G848" s="189">
        <v>44851462.960000023</v>
      </c>
      <c r="H848" s="189">
        <v>0</v>
      </c>
      <c r="I848" s="189">
        <v>0</v>
      </c>
      <c r="J848" s="189">
        <v>0</v>
      </c>
      <c r="K848" s="189">
        <v>0</v>
      </c>
      <c r="L848" s="189">
        <v>1499404.9299999997</v>
      </c>
      <c r="M848" s="189">
        <v>0</v>
      </c>
      <c r="N848" s="189">
        <v>0</v>
      </c>
      <c r="O848" s="264">
        <f t="shared" si="13"/>
        <v>46350867.890000023</v>
      </c>
    </row>
    <row r="849" spans="1:15" x14ac:dyDescent="0.2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2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25">
      <c r="A851" s="221" t="s">
        <v>51</v>
      </c>
      <c r="B851" s="222" t="s">
        <v>35</v>
      </c>
      <c r="C851" s="186">
        <v>54660</v>
      </c>
      <c r="D851" s="187" t="s">
        <v>812</v>
      </c>
      <c r="E851" s="237">
        <v>44818521.984920055</v>
      </c>
      <c r="F851" s="189">
        <v>0</v>
      </c>
      <c r="G851" s="189">
        <v>113500957.83</v>
      </c>
      <c r="H851" s="189">
        <v>0</v>
      </c>
      <c r="I851" s="189">
        <v>0</v>
      </c>
      <c r="J851" s="189">
        <v>0</v>
      </c>
      <c r="K851" s="189">
        <v>0</v>
      </c>
      <c r="L851" s="189">
        <v>0</v>
      </c>
      <c r="M851" s="189">
        <v>0</v>
      </c>
      <c r="N851" s="189">
        <v>0</v>
      </c>
      <c r="O851" s="189">
        <f t="shared" si="13"/>
        <v>113500957.83</v>
      </c>
    </row>
    <row r="852" spans="1:15" x14ac:dyDescent="0.2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25">
      <c r="A853" s="221" t="s">
        <v>51</v>
      </c>
      <c r="B853" s="222" t="s">
        <v>35</v>
      </c>
      <c r="C853" s="186">
        <v>54673</v>
      </c>
      <c r="D853" s="187" t="s">
        <v>565</v>
      </c>
      <c r="E853" s="237">
        <v>79434809.214485347</v>
      </c>
      <c r="F853" s="189">
        <v>0</v>
      </c>
      <c r="G853" s="189">
        <v>280286968.61000001</v>
      </c>
      <c r="H853" s="189">
        <v>0</v>
      </c>
      <c r="I853" s="189">
        <v>0</v>
      </c>
      <c r="J853" s="189">
        <v>0</v>
      </c>
      <c r="K853" s="189">
        <v>0</v>
      </c>
      <c r="L853" s="189">
        <v>3466839.0100000012</v>
      </c>
      <c r="M853" s="189">
        <v>0</v>
      </c>
      <c r="N853" s="189">
        <v>0</v>
      </c>
      <c r="O853" s="189">
        <f t="shared" si="13"/>
        <v>283753807.62</v>
      </c>
    </row>
    <row r="854" spans="1:15" x14ac:dyDescent="0.25">
      <c r="A854" s="221" t="s">
        <v>51</v>
      </c>
      <c r="B854" s="222" t="s">
        <v>35</v>
      </c>
      <c r="C854" s="186">
        <v>54680</v>
      </c>
      <c r="D854" s="187" t="s">
        <v>814</v>
      </c>
      <c r="E854" s="237">
        <v>7611439.1572012194</v>
      </c>
      <c r="F854" s="189">
        <v>0</v>
      </c>
      <c r="G854" s="189">
        <v>37550731.190000005</v>
      </c>
      <c r="H854" s="189">
        <v>0</v>
      </c>
      <c r="I854" s="189">
        <v>0</v>
      </c>
      <c r="J854" s="189">
        <v>0</v>
      </c>
      <c r="K854" s="189">
        <v>0</v>
      </c>
      <c r="L854" s="189">
        <v>931730.91999999993</v>
      </c>
      <c r="M854" s="189">
        <v>0</v>
      </c>
      <c r="N854" s="189">
        <v>0</v>
      </c>
      <c r="O854" s="189">
        <f t="shared" si="13"/>
        <v>38482462.110000007</v>
      </c>
    </row>
    <row r="855" spans="1:15" x14ac:dyDescent="0.25">
      <c r="A855" s="221" t="s">
        <v>51</v>
      </c>
      <c r="B855" s="222" t="s">
        <v>35</v>
      </c>
      <c r="C855" s="186">
        <v>54720</v>
      </c>
      <c r="D855" s="187" t="s">
        <v>815</v>
      </c>
      <c r="E855" s="237">
        <v>198671953.80617708</v>
      </c>
      <c r="F855" s="189">
        <v>410358.53999999992</v>
      </c>
      <c r="G855" s="189">
        <v>501896827.76000011</v>
      </c>
      <c r="H855" s="189">
        <v>0</v>
      </c>
      <c r="I855" s="189">
        <v>0</v>
      </c>
      <c r="J855" s="189">
        <v>0</v>
      </c>
      <c r="K855" s="189">
        <v>0</v>
      </c>
      <c r="L855" s="189">
        <v>17309546.330000002</v>
      </c>
      <c r="M855" s="189">
        <v>0</v>
      </c>
      <c r="N855" s="189">
        <v>0</v>
      </c>
      <c r="O855" s="189">
        <f t="shared" si="13"/>
        <v>519616732.63000011</v>
      </c>
    </row>
    <row r="856" spans="1:15" x14ac:dyDescent="0.2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2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25">
      <c r="A858" s="221" t="s">
        <v>51</v>
      </c>
      <c r="B858" s="222" t="s">
        <v>35</v>
      </c>
      <c r="C858" s="186">
        <v>54810</v>
      </c>
      <c r="D858" s="187" t="s">
        <v>818</v>
      </c>
      <c r="E858" s="237">
        <v>8098229.2296882626</v>
      </c>
      <c r="F858" s="189">
        <v>0</v>
      </c>
      <c r="G858" s="189">
        <v>3636166.19</v>
      </c>
      <c r="H858" s="189">
        <v>0</v>
      </c>
      <c r="I858" s="189">
        <v>0</v>
      </c>
      <c r="J858" s="189">
        <v>0</v>
      </c>
      <c r="K858" s="189">
        <v>0</v>
      </c>
      <c r="L858" s="189">
        <v>1521322.77</v>
      </c>
      <c r="M858" s="189">
        <v>0</v>
      </c>
      <c r="N858" s="189">
        <v>0</v>
      </c>
      <c r="O858" s="189">
        <f t="shared" si="13"/>
        <v>5157488.96</v>
      </c>
    </row>
    <row r="859" spans="1:15" x14ac:dyDescent="0.25">
      <c r="A859" s="221" t="s">
        <v>51</v>
      </c>
      <c r="B859" s="222" t="s">
        <v>35</v>
      </c>
      <c r="C859" s="186">
        <v>54820</v>
      </c>
      <c r="D859" s="187" t="s">
        <v>161</v>
      </c>
      <c r="E859" s="237">
        <v>19339634.577237651</v>
      </c>
      <c r="F859" s="189">
        <v>0</v>
      </c>
      <c r="G859" s="189">
        <v>54011672.229999997</v>
      </c>
      <c r="H859" s="189">
        <v>0</v>
      </c>
      <c r="I859" s="189">
        <v>0</v>
      </c>
      <c r="J859" s="189">
        <v>0</v>
      </c>
      <c r="K859" s="189">
        <v>0</v>
      </c>
      <c r="L859" s="189">
        <v>98470.260000000009</v>
      </c>
      <c r="M859" s="189">
        <v>0</v>
      </c>
      <c r="N859" s="189">
        <v>0</v>
      </c>
      <c r="O859" s="189">
        <f t="shared" si="13"/>
        <v>54110142.489999995</v>
      </c>
    </row>
    <row r="860" spans="1:15" x14ac:dyDescent="0.2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25">
      <c r="A861" s="255" t="s">
        <v>51</v>
      </c>
      <c r="B861" s="258" t="s">
        <v>35</v>
      </c>
      <c r="C861" s="256">
        <v>54874</v>
      </c>
      <c r="D861" s="259" t="s">
        <v>820</v>
      </c>
      <c r="E861" s="237">
        <v>2632647.1424462721</v>
      </c>
      <c r="F861" s="189">
        <v>122928.71</v>
      </c>
      <c r="G861" s="189">
        <v>0</v>
      </c>
      <c r="H861" s="189">
        <v>0</v>
      </c>
      <c r="I861" s="189">
        <v>0</v>
      </c>
      <c r="J861" s="189">
        <v>0</v>
      </c>
      <c r="K861" s="189">
        <v>0</v>
      </c>
      <c r="L861" s="189">
        <v>3670356.11</v>
      </c>
      <c r="M861" s="189">
        <v>0</v>
      </c>
      <c r="N861" s="189">
        <v>0</v>
      </c>
      <c r="O861" s="264">
        <f t="shared" si="13"/>
        <v>3793284.82</v>
      </c>
    </row>
    <row r="862" spans="1:15" x14ac:dyDescent="0.2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2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25">
      <c r="A864" s="255" t="s">
        <v>51</v>
      </c>
      <c r="B864" s="258" t="s">
        <v>36</v>
      </c>
      <c r="C864" s="256">
        <v>63130</v>
      </c>
      <c r="D864" s="259" t="s">
        <v>821</v>
      </c>
      <c r="E864" s="237">
        <v>3076263.793607404</v>
      </c>
      <c r="F864" s="189">
        <v>0</v>
      </c>
      <c r="G864" s="189">
        <v>0</v>
      </c>
      <c r="H864" s="189">
        <v>0</v>
      </c>
      <c r="I864" s="189">
        <v>0</v>
      </c>
      <c r="J864" s="189">
        <v>0</v>
      </c>
      <c r="K864" s="189">
        <v>0</v>
      </c>
      <c r="L864" s="189">
        <v>749979.9</v>
      </c>
      <c r="M864" s="189">
        <v>0</v>
      </c>
      <c r="N864" s="189">
        <v>0</v>
      </c>
      <c r="O864" s="264">
        <f t="shared" si="13"/>
        <v>749979.9</v>
      </c>
    </row>
    <row r="865" spans="1:15" x14ac:dyDescent="0.2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25">
      <c r="A866" s="255" t="s">
        <v>51</v>
      </c>
      <c r="B866" s="258" t="s">
        <v>36</v>
      </c>
      <c r="C866" s="256">
        <v>63212</v>
      </c>
      <c r="D866" s="259" t="s">
        <v>27</v>
      </c>
      <c r="E866" s="237">
        <v>77671.811862504401</v>
      </c>
      <c r="F866" s="189">
        <v>0</v>
      </c>
      <c r="G866" s="189">
        <v>0</v>
      </c>
      <c r="H866" s="189">
        <v>0</v>
      </c>
      <c r="I866" s="189">
        <v>0</v>
      </c>
      <c r="J866" s="189">
        <v>0</v>
      </c>
      <c r="K866" s="189">
        <v>0</v>
      </c>
      <c r="L866" s="189">
        <v>150331.10999999999</v>
      </c>
      <c r="M866" s="189">
        <v>0</v>
      </c>
      <c r="N866" s="189">
        <v>0</v>
      </c>
      <c r="O866" s="264">
        <f t="shared" si="13"/>
        <v>150331.10999999999</v>
      </c>
    </row>
    <row r="867" spans="1:15" x14ac:dyDescent="0.25">
      <c r="A867" s="255" t="s">
        <v>51</v>
      </c>
      <c r="B867" s="258" t="s">
        <v>36</v>
      </c>
      <c r="C867" s="256">
        <v>63272</v>
      </c>
      <c r="D867" s="259" t="s">
        <v>823</v>
      </c>
      <c r="E867" s="237">
        <v>224419.52216436225</v>
      </c>
      <c r="F867" s="189">
        <v>0</v>
      </c>
      <c r="G867" s="189">
        <v>0</v>
      </c>
      <c r="H867" s="189">
        <v>0</v>
      </c>
      <c r="I867" s="189">
        <v>0</v>
      </c>
      <c r="J867" s="189">
        <v>0</v>
      </c>
      <c r="K867" s="189">
        <v>0</v>
      </c>
      <c r="L867" s="189">
        <v>92331.68</v>
      </c>
      <c r="M867" s="189">
        <v>0</v>
      </c>
      <c r="N867" s="189">
        <v>0</v>
      </c>
      <c r="O867" s="264">
        <f t="shared" si="13"/>
        <v>92331.68</v>
      </c>
    </row>
    <row r="868" spans="1:15" x14ac:dyDescent="0.25">
      <c r="A868" s="255" t="s">
        <v>51</v>
      </c>
      <c r="B868" s="258" t="s">
        <v>36</v>
      </c>
      <c r="C868" s="256">
        <v>63302</v>
      </c>
      <c r="D868" s="259" t="s">
        <v>824</v>
      </c>
      <c r="E868" s="237">
        <v>5957964.1406222116</v>
      </c>
      <c r="F868" s="189">
        <v>0</v>
      </c>
      <c r="G868" s="189">
        <v>0</v>
      </c>
      <c r="H868" s="189">
        <v>0</v>
      </c>
      <c r="I868" s="189">
        <v>0</v>
      </c>
      <c r="J868" s="189">
        <v>0</v>
      </c>
      <c r="K868" s="189">
        <v>0</v>
      </c>
      <c r="L868" s="189">
        <v>3301577.77</v>
      </c>
      <c r="M868" s="189">
        <v>0</v>
      </c>
      <c r="N868" s="189">
        <v>0</v>
      </c>
      <c r="O868" s="264">
        <f t="shared" si="13"/>
        <v>3301577.77</v>
      </c>
    </row>
    <row r="869" spans="1:15" x14ac:dyDescent="0.25">
      <c r="A869" s="255" t="s">
        <v>51</v>
      </c>
      <c r="B869" s="258" t="s">
        <v>36</v>
      </c>
      <c r="C869" s="256">
        <v>63401</v>
      </c>
      <c r="D869" s="259" t="s">
        <v>825</v>
      </c>
      <c r="E869" s="237">
        <v>177325.90933747141</v>
      </c>
      <c r="F869" s="189">
        <v>0</v>
      </c>
      <c r="G869" s="189">
        <v>0</v>
      </c>
      <c r="H869" s="189">
        <v>0</v>
      </c>
      <c r="I869" s="189">
        <v>0</v>
      </c>
      <c r="J869" s="189">
        <v>0</v>
      </c>
      <c r="K869" s="189">
        <v>0</v>
      </c>
      <c r="L869" s="189">
        <v>640205.27</v>
      </c>
      <c r="M869" s="189">
        <v>0</v>
      </c>
      <c r="N869" s="189">
        <v>0</v>
      </c>
      <c r="O869" s="264">
        <f t="shared" si="13"/>
        <v>640205.27</v>
      </c>
    </row>
    <row r="870" spans="1:15" x14ac:dyDescent="0.2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25">
      <c r="A871" s="221" t="s">
        <v>51</v>
      </c>
      <c r="B871" s="222" t="s">
        <v>36</v>
      </c>
      <c r="C871" s="186">
        <v>63548</v>
      </c>
      <c r="D871" s="187" t="s">
        <v>827</v>
      </c>
      <c r="E871" s="237">
        <v>2999551.5042690793</v>
      </c>
      <c r="F871" s="189">
        <v>0</v>
      </c>
      <c r="G871" s="189">
        <v>0</v>
      </c>
      <c r="H871" s="189">
        <v>0</v>
      </c>
      <c r="I871" s="189">
        <v>0</v>
      </c>
      <c r="J871" s="189">
        <v>0</v>
      </c>
      <c r="K871" s="189">
        <v>0</v>
      </c>
      <c r="L871" s="189">
        <v>1723413.44</v>
      </c>
      <c r="M871" s="189">
        <v>0</v>
      </c>
      <c r="N871" s="189">
        <v>0</v>
      </c>
      <c r="O871" s="189">
        <f t="shared" si="13"/>
        <v>1723413.44</v>
      </c>
    </row>
    <row r="872" spans="1:15" x14ac:dyDescent="0.2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2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25">
      <c r="A874" s="221" t="s">
        <v>51</v>
      </c>
      <c r="B874" s="222" t="s">
        <v>37</v>
      </c>
      <c r="C874" s="186">
        <v>66001</v>
      </c>
      <c r="D874" s="187" t="s">
        <v>830</v>
      </c>
      <c r="E874" s="237">
        <v>11515845.351099938</v>
      </c>
      <c r="F874" s="189">
        <v>0</v>
      </c>
      <c r="G874" s="189">
        <v>0</v>
      </c>
      <c r="H874" s="189">
        <v>0</v>
      </c>
      <c r="I874" s="189">
        <v>0</v>
      </c>
      <c r="J874" s="189">
        <v>0</v>
      </c>
      <c r="K874" s="189">
        <v>0</v>
      </c>
      <c r="L874" s="189">
        <v>18834597.360000003</v>
      </c>
      <c r="M874" s="189">
        <v>0</v>
      </c>
      <c r="N874" s="189">
        <v>0</v>
      </c>
      <c r="O874" s="189">
        <f t="shared" si="13"/>
        <v>18834597.360000003</v>
      </c>
    </row>
    <row r="875" spans="1:15" x14ac:dyDescent="0.25">
      <c r="A875" s="221" t="s">
        <v>51</v>
      </c>
      <c r="B875" s="222" t="s">
        <v>37</v>
      </c>
      <c r="C875" s="186">
        <v>66045</v>
      </c>
      <c r="D875" s="187" t="s">
        <v>831</v>
      </c>
      <c r="E875" s="237">
        <v>47680.624976188781</v>
      </c>
      <c r="F875" s="189">
        <v>0</v>
      </c>
      <c r="G875" s="189">
        <v>0</v>
      </c>
      <c r="H875" s="189">
        <v>0</v>
      </c>
      <c r="I875" s="189">
        <v>0</v>
      </c>
      <c r="J875" s="189">
        <v>0</v>
      </c>
      <c r="K875" s="189">
        <v>0</v>
      </c>
      <c r="L875" s="189">
        <v>157424.73000000001</v>
      </c>
      <c r="M875" s="189">
        <v>0</v>
      </c>
      <c r="N875" s="189">
        <v>0</v>
      </c>
      <c r="O875" s="189">
        <f t="shared" si="13"/>
        <v>157424.73000000001</v>
      </c>
    </row>
    <row r="876" spans="1:15" x14ac:dyDescent="0.25">
      <c r="A876" s="221" t="s">
        <v>51</v>
      </c>
      <c r="B876" s="222" t="s">
        <v>37</v>
      </c>
      <c r="C876" s="186">
        <v>66075</v>
      </c>
      <c r="D876" s="187" t="s">
        <v>405</v>
      </c>
      <c r="E876" s="237">
        <v>232199.34166228282</v>
      </c>
      <c r="F876" s="189">
        <v>0</v>
      </c>
      <c r="G876" s="189">
        <v>0</v>
      </c>
      <c r="H876" s="189">
        <v>0</v>
      </c>
      <c r="I876" s="189">
        <v>0</v>
      </c>
      <c r="J876" s="189">
        <v>0</v>
      </c>
      <c r="K876" s="189">
        <v>0</v>
      </c>
      <c r="L876" s="189">
        <v>315932.22000000003</v>
      </c>
      <c r="M876" s="189">
        <v>0</v>
      </c>
      <c r="N876" s="189">
        <v>0</v>
      </c>
      <c r="O876" s="189">
        <f t="shared" si="13"/>
        <v>315932.22000000003</v>
      </c>
    </row>
    <row r="877" spans="1:15" x14ac:dyDescent="0.25">
      <c r="A877" s="221" t="s">
        <v>51</v>
      </c>
      <c r="B877" s="222" t="s">
        <v>37</v>
      </c>
      <c r="C877" s="186">
        <v>66088</v>
      </c>
      <c r="D877" s="187" t="s">
        <v>832</v>
      </c>
      <c r="E877" s="237">
        <v>775196.78277571138</v>
      </c>
      <c r="F877" s="189">
        <v>0</v>
      </c>
      <c r="G877" s="189">
        <v>0</v>
      </c>
      <c r="H877" s="189">
        <v>0</v>
      </c>
      <c r="I877" s="189">
        <v>0</v>
      </c>
      <c r="J877" s="189">
        <v>0</v>
      </c>
      <c r="K877" s="189">
        <v>0</v>
      </c>
      <c r="L877" s="189">
        <v>138752.88</v>
      </c>
      <c r="M877" s="189">
        <v>0</v>
      </c>
      <c r="N877" s="189">
        <v>0</v>
      </c>
      <c r="O877" s="189">
        <f t="shared" si="13"/>
        <v>138752.88</v>
      </c>
    </row>
    <row r="878" spans="1:15" x14ac:dyDescent="0.2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2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2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25">
      <c r="A881" s="255" t="s">
        <v>51</v>
      </c>
      <c r="B881" s="258" t="s">
        <v>37</v>
      </c>
      <c r="C881" s="256">
        <v>66400</v>
      </c>
      <c r="D881" s="259" t="s">
        <v>836</v>
      </c>
      <c r="E881" s="237">
        <v>94654.775855179148</v>
      </c>
      <c r="F881" s="189">
        <v>0</v>
      </c>
      <c r="G881" s="189">
        <v>0</v>
      </c>
      <c r="H881" s="189">
        <v>0</v>
      </c>
      <c r="I881" s="189">
        <v>0</v>
      </c>
      <c r="J881" s="189">
        <v>0</v>
      </c>
      <c r="K881" s="189">
        <v>0</v>
      </c>
      <c r="L881" s="189">
        <v>991759.87999999989</v>
      </c>
      <c r="M881" s="189">
        <v>0</v>
      </c>
      <c r="N881" s="189">
        <v>0</v>
      </c>
      <c r="O881" s="264">
        <f t="shared" si="13"/>
        <v>991759.87999999989</v>
      </c>
    </row>
    <row r="882" spans="1:15" x14ac:dyDescent="0.2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2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2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25">
      <c r="A885" s="255" t="s">
        <v>51</v>
      </c>
      <c r="B885" s="258" t="s">
        <v>37</v>
      </c>
      <c r="C885" s="256">
        <v>66594</v>
      </c>
      <c r="D885" s="259" t="s">
        <v>840</v>
      </c>
      <c r="E885" s="237">
        <v>70435824.467245668</v>
      </c>
      <c r="F885" s="189">
        <v>0</v>
      </c>
      <c r="G885" s="189">
        <v>0</v>
      </c>
      <c r="H885" s="189">
        <v>0</v>
      </c>
      <c r="I885" s="189">
        <v>0</v>
      </c>
      <c r="J885" s="189">
        <v>70528946.090000004</v>
      </c>
      <c r="K885" s="189">
        <v>0</v>
      </c>
      <c r="L885" s="189">
        <v>395923.81</v>
      </c>
      <c r="M885" s="189">
        <v>0</v>
      </c>
      <c r="N885" s="189">
        <v>0</v>
      </c>
      <c r="O885" s="264">
        <f t="shared" si="13"/>
        <v>70924869.900000006</v>
      </c>
    </row>
    <row r="886" spans="1:15" x14ac:dyDescent="0.25">
      <c r="A886" s="255" t="s">
        <v>51</v>
      </c>
      <c r="B886" s="258" t="s">
        <v>37</v>
      </c>
      <c r="C886" s="256">
        <v>66682</v>
      </c>
      <c r="D886" s="259" t="s">
        <v>841</v>
      </c>
      <c r="E886" s="237">
        <v>5225499.2283821423</v>
      </c>
      <c r="F886" s="189">
        <v>0</v>
      </c>
      <c r="G886" s="189">
        <v>0</v>
      </c>
      <c r="H886" s="189">
        <v>0</v>
      </c>
      <c r="I886" s="189">
        <v>0</v>
      </c>
      <c r="J886" s="189">
        <v>27099852.079999998</v>
      </c>
      <c r="K886" s="189">
        <v>0</v>
      </c>
      <c r="L886" s="189">
        <v>403876.47</v>
      </c>
      <c r="M886" s="189">
        <v>0</v>
      </c>
      <c r="N886" s="189">
        <v>0</v>
      </c>
      <c r="O886" s="264">
        <f t="shared" si="13"/>
        <v>27503728.549999997</v>
      </c>
    </row>
    <row r="887" spans="1:15" x14ac:dyDescent="0.25">
      <c r="A887" s="255" t="s">
        <v>51</v>
      </c>
      <c r="B887" s="258" t="s">
        <v>37</v>
      </c>
      <c r="C887" s="256">
        <v>66687</v>
      </c>
      <c r="D887" s="259" t="s">
        <v>842</v>
      </c>
      <c r="E887" s="237">
        <v>3867228.261923708</v>
      </c>
      <c r="F887" s="189">
        <v>0</v>
      </c>
      <c r="G887" s="189">
        <v>0</v>
      </c>
      <c r="H887" s="189">
        <v>0</v>
      </c>
      <c r="I887" s="189">
        <v>0</v>
      </c>
      <c r="J887" s="189">
        <v>0</v>
      </c>
      <c r="K887" s="189">
        <v>0</v>
      </c>
      <c r="L887" s="189">
        <v>6789289.2400000002</v>
      </c>
      <c r="M887" s="189">
        <v>0</v>
      </c>
      <c r="N887" s="189">
        <v>0</v>
      </c>
      <c r="O887" s="264">
        <f t="shared" si="13"/>
        <v>6789289.2400000002</v>
      </c>
    </row>
    <row r="888" spans="1:15" x14ac:dyDescent="0.25">
      <c r="A888" s="255" t="s">
        <v>51</v>
      </c>
      <c r="B888" s="258" t="s">
        <v>38</v>
      </c>
      <c r="C888" s="256">
        <v>68001</v>
      </c>
      <c r="D888" s="259" t="s">
        <v>843</v>
      </c>
      <c r="E888" s="237">
        <v>8195910.5369915552</v>
      </c>
      <c r="F888" s="189">
        <v>5208437.04</v>
      </c>
      <c r="G888" s="189">
        <v>0</v>
      </c>
      <c r="H888" s="189">
        <v>0</v>
      </c>
      <c r="I888" s="189">
        <v>0</v>
      </c>
      <c r="J888" s="189">
        <v>0</v>
      </c>
      <c r="K888" s="189">
        <v>0</v>
      </c>
      <c r="L888" s="189">
        <v>407651.67</v>
      </c>
      <c r="M888" s="189">
        <v>0</v>
      </c>
      <c r="N888" s="189">
        <v>0</v>
      </c>
      <c r="O888" s="264">
        <f t="shared" si="13"/>
        <v>5616088.71</v>
      </c>
    </row>
    <row r="889" spans="1:15" x14ac:dyDescent="0.25">
      <c r="A889" s="255" t="s">
        <v>51</v>
      </c>
      <c r="B889" s="258" t="s">
        <v>38</v>
      </c>
      <c r="C889" s="256">
        <v>68013</v>
      </c>
      <c r="D889" s="259" t="s">
        <v>844</v>
      </c>
      <c r="E889" s="237">
        <v>1374.847110640404</v>
      </c>
      <c r="F889" s="189">
        <v>0</v>
      </c>
      <c r="G889" s="189">
        <v>0</v>
      </c>
      <c r="H889" s="189">
        <v>0</v>
      </c>
      <c r="I889" s="189">
        <v>0</v>
      </c>
      <c r="J889" s="189">
        <v>0</v>
      </c>
      <c r="K889" s="189">
        <v>0</v>
      </c>
      <c r="L889" s="189">
        <v>0</v>
      </c>
      <c r="M889" s="189">
        <v>0</v>
      </c>
      <c r="N889" s="189">
        <v>0</v>
      </c>
      <c r="O889" s="264">
        <f t="shared" si="13"/>
        <v>0</v>
      </c>
    </row>
    <row r="890" spans="1:15" x14ac:dyDescent="0.2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25">
      <c r="A891" s="221" t="s">
        <v>51</v>
      </c>
      <c r="B891" s="222" t="s">
        <v>38</v>
      </c>
      <c r="C891" s="186">
        <v>68051</v>
      </c>
      <c r="D891" s="187" t="s">
        <v>845</v>
      </c>
      <c r="E891" s="237">
        <v>3383766.0904717166</v>
      </c>
      <c r="F891" s="189">
        <v>0</v>
      </c>
      <c r="G891" s="189">
        <v>0</v>
      </c>
      <c r="H891" s="189">
        <v>0</v>
      </c>
      <c r="I891" s="189">
        <v>0</v>
      </c>
      <c r="J891" s="189">
        <v>0</v>
      </c>
      <c r="K891" s="189">
        <v>0</v>
      </c>
      <c r="L891" s="189">
        <v>18445356.5</v>
      </c>
      <c r="M891" s="189">
        <v>0</v>
      </c>
      <c r="N891" s="189">
        <v>0</v>
      </c>
      <c r="O891" s="189">
        <f t="shared" si="13"/>
        <v>18445356.5</v>
      </c>
    </row>
    <row r="892" spans="1:15" x14ac:dyDescent="0.2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25">
      <c r="A893" s="221" t="s">
        <v>51</v>
      </c>
      <c r="B893" s="222" t="s">
        <v>38</v>
      </c>
      <c r="C893" s="186">
        <v>68079</v>
      </c>
      <c r="D893" s="187" t="s">
        <v>846</v>
      </c>
      <c r="E893" s="237">
        <v>128243.70312222684</v>
      </c>
      <c r="F893" s="189">
        <v>137209.97</v>
      </c>
      <c r="G893" s="189">
        <v>0</v>
      </c>
      <c r="H893" s="189">
        <v>0</v>
      </c>
      <c r="I893" s="189">
        <v>0</v>
      </c>
      <c r="J893" s="189">
        <v>0</v>
      </c>
      <c r="K893" s="189">
        <v>0</v>
      </c>
      <c r="L893" s="189">
        <v>44803.3</v>
      </c>
      <c r="M893" s="189">
        <v>0</v>
      </c>
      <c r="N893" s="189">
        <v>0</v>
      </c>
      <c r="O893" s="189">
        <f t="shared" si="13"/>
        <v>182013.27000000002</v>
      </c>
    </row>
    <row r="894" spans="1:15" x14ac:dyDescent="0.25">
      <c r="A894" s="221" t="s">
        <v>51</v>
      </c>
      <c r="B894" s="222" t="s">
        <v>38</v>
      </c>
      <c r="C894" s="186">
        <v>68081</v>
      </c>
      <c r="D894" s="187" t="s">
        <v>847</v>
      </c>
      <c r="E894" s="237">
        <v>6367613.9528573221</v>
      </c>
      <c r="F894" s="189">
        <v>0</v>
      </c>
      <c r="G894" s="189">
        <v>0</v>
      </c>
      <c r="H894" s="189">
        <v>0</v>
      </c>
      <c r="I894" s="189">
        <v>0</v>
      </c>
      <c r="J894" s="189">
        <v>0</v>
      </c>
      <c r="K894" s="189">
        <v>0</v>
      </c>
      <c r="L894" s="189">
        <v>25086620.449999996</v>
      </c>
      <c r="M894" s="189">
        <v>0</v>
      </c>
      <c r="N894" s="189">
        <v>0</v>
      </c>
      <c r="O894" s="189">
        <f t="shared" si="13"/>
        <v>25086620.449999996</v>
      </c>
    </row>
    <row r="895" spans="1:15" x14ac:dyDescent="0.25">
      <c r="A895" s="221" t="s">
        <v>51</v>
      </c>
      <c r="B895" s="222" t="s">
        <v>38</v>
      </c>
      <c r="C895" s="186">
        <v>68092</v>
      </c>
      <c r="D895" s="187" t="s">
        <v>72</v>
      </c>
      <c r="E895" s="237">
        <v>6917968.2454690579</v>
      </c>
      <c r="F895" s="189">
        <v>0</v>
      </c>
      <c r="G895" s="189">
        <v>0</v>
      </c>
      <c r="H895" s="189">
        <v>0</v>
      </c>
      <c r="I895" s="189">
        <v>0</v>
      </c>
      <c r="J895" s="189">
        <v>0</v>
      </c>
      <c r="K895" s="189">
        <v>0</v>
      </c>
      <c r="L895" s="189">
        <v>6409354.1099999985</v>
      </c>
      <c r="M895" s="189">
        <v>0</v>
      </c>
      <c r="N895" s="189">
        <v>0</v>
      </c>
      <c r="O895" s="189">
        <f t="shared" si="13"/>
        <v>6409354.1099999985</v>
      </c>
    </row>
    <row r="896" spans="1:15" x14ac:dyDescent="0.2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2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25">
      <c r="A898" s="221" t="s">
        <v>51</v>
      </c>
      <c r="B898" s="222" t="s">
        <v>38</v>
      </c>
      <c r="C898" s="186">
        <v>68132</v>
      </c>
      <c r="D898" s="187" t="s">
        <v>848</v>
      </c>
      <c r="E898" s="237">
        <v>518590.54997028882</v>
      </c>
      <c r="F898" s="189">
        <v>0</v>
      </c>
      <c r="G898" s="189">
        <v>0</v>
      </c>
      <c r="H898" s="189">
        <v>0</v>
      </c>
      <c r="I898" s="189">
        <v>0</v>
      </c>
      <c r="J898" s="189">
        <v>3232697.27</v>
      </c>
      <c r="K898" s="189">
        <v>0</v>
      </c>
      <c r="L898" s="189">
        <v>0</v>
      </c>
      <c r="M898" s="189">
        <v>0</v>
      </c>
      <c r="N898" s="189">
        <v>0</v>
      </c>
      <c r="O898" s="189">
        <f t="shared" si="13"/>
        <v>3232697.27</v>
      </c>
    </row>
    <row r="899" spans="1:15" x14ac:dyDescent="0.25">
      <c r="A899" s="221" t="s">
        <v>51</v>
      </c>
      <c r="B899" s="222" t="s">
        <v>38</v>
      </c>
      <c r="C899" s="186">
        <v>68147</v>
      </c>
      <c r="D899" s="187" t="s">
        <v>849</v>
      </c>
      <c r="E899" s="237">
        <v>817000.85299317958</v>
      </c>
      <c r="F899" s="189">
        <v>0</v>
      </c>
      <c r="G899" s="189">
        <v>4727230.99</v>
      </c>
      <c r="H899" s="189">
        <v>0</v>
      </c>
      <c r="I899" s="189">
        <v>0</v>
      </c>
      <c r="J899" s="189">
        <v>0</v>
      </c>
      <c r="K899" s="189">
        <v>0</v>
      </c>
      <c r="L899" s="189">
        <v>3405.94</v>
      </c>
      <c r="M899" s="189">
        <v>0</v>
      </c>
      <c r="N899" s="189">
        <v>160723.94000000003</v>
      </c>
      <c r="O899" s="189">
        <f t="shared" si="13"/>
        <v>4891360.870000001</v>
      </c>
    </row>
    <row r="900" spans="1:15" x14ac:dyDescent="0.2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25">
      <c r="A901" s="255" t="s">
        <v>51</v>
      </c>
      <c r="B901" s="258" t="s">
        <v>38</v>
      </c>
      <c r="C901" s="256">
        <v>68160</v>
      </c>
      <c r="D901" s="259" t="s">
        <v>851</v>
      </c>
      <c r="E901" s="237">
        <v>10223.640634778054</v>
      </c>
      <c r="F901" s="189">
        <v>0</v>
      </c>
      <c r="G901" s="189">
        <v>0</v>
      </c>
      <c r="H901" s="189">
        <v>0</v>
      </c>
      <c r="I901" s="189">
        <v>0</v>
      </c>
      <c r="J901" s="189">
        <v>0</v>
      </c>
      <c r="K901" s="189">
        <v>0</v>
      </c>
      <c r="L901" s="189">
        <v>321540.43</v>
      </c>
      <c r="M901" s="189">
        <v>0</v>
      </c>
      <c r="N901" s="189">
        <v>0</v>
      </c>
      <c r="O901" s="264">
        <f t="shared" si="13"/>
        <v>321540.43</v>
      </c>
    </row>
    <row r="902" spans="1:15" x14ac:dyDescent="0.2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25">
      <c r="A903" s="255" t="s">
        <v>51</v>
      </c>
      <c r="B903" s="258" t="s">
        <v>38</v>
      </c>
      <c r="C903" s="256">
        <v>68167</v>
      </c>
      <c r="D903" s="259" t="s">
        <v>853</v>
      </c>
      <c r="E903" s="237">
        <v>3942430.8453258318</v>
      </c>
      <c r="F903" s="189">
        <v>0</v>
      </c>
      <c r="G903" s="189">
        <v>0</v>
      </c>
      <c r="H903" s="189">
        <v>0</v>
      </c>
      <c r="I903" s="189">
        <v>0</v>
      </c>
      <c r="J903" s="189">
        <v>0</v>
      </c>
      <c r="K903" s="189">
        <v>0</v>
      </c>
      <c r="L903" s="189">
        <v>1333908.7700000003</v>
      </c>
      <c r="M903" s="189">
        <v>0</v>
      </c>
      <c r="N903" s="189">
        <v>0</v>
      </c>
      <c r="O903" s="264">
        <f t="shared" si="13"/>
        <v>1333908.7700000003</v>
      </c>
    </row>
    <row r="904" spans="1:15" x14ac:dyDescent="0.25">
      <c r="A904" s="255" t="s">
        <v>51</v>
      </c>
      <c r="B904" s="258" t="s">
        <v>38</v>
      </c>
      <c r="C904" s="256">
        <v>68169</v>
      </c>
      <c r="D904" s="259" t="s">
        <v>854</v>
      </c>
      <c r="E904" s="237">
        <v>140016.89344607515</v>
      </c>
      <c r="F904" s="189">
        <v>0</v>
      </c>
      <c r="G904" s="189">
        <v>0</v>
      </c>
      <c r="H904" s="189">
        <v>0</v>
      </c>
      <c r="I904" s="189">
        <v>0</v>
      </c>
      <c r="J904" s="189">
        <v>0</v>
      </c>
      <c r="K904" s="189">
        <v>0</v>
      </c>
      <c r="L904" s="189">
        <v>108159.03999999999</v>
      </c>
      <c r="M904" s="189">
        <v>0</v>
      </c>
      <c r="N904" s="189">
        <v>0</v>
      </c>
      <c r="O904" s="264">
        <f t="shared" si="13"/>
        <v>108159.03999999999</v>
      </c>
    </row>
    <row r="905" spans="1:15" x14ac:dyDescent="0.2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2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25">
      <c r="A907" s="255" t="s">
        <v>51</v>
      </c>
      <c r="B907" s="258" t="s">
        <v>38</v>
      </c>
      <c r="C907" s="256">
        <v>68190</v>
      </c>
      <c r="D907" s="259" t="s">
        <v>857</v>
      </c>
      <c r="E907" s="237">
        <v>4252127.9497731049</v>
      </c>
      <c r="F907" s="189">
        <v>0</v>
      </c>
      <c r="G907" s="189">
        <v>26684531.609999999</v>
      </c>
      <c r="H907" s="189">
        <v>0</v>
      </c>
      <c r="I907" s="189">
        <v>0</v>
      </c>
      <c r="J907" s="189">
        <v>0</v>
      </c>
      <c r="K907" s="189">
        <v>0</v>
      </c>
      <c r="L907" s="189">
        <v>528428.53</v>
      </c>
      <c r="M907" s="189">
        <v>0</v>
      </c>
      <c r="N907" s="189">
        <v>0</v>
      </c>
      <c r="O907" s="264">
        <f t="shared" si="13"/>
        <v>27212960.140000001</v>
      </c>
    </row>
    <row r="908" spans="1:15" x14ac:dyDescent="0.2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2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25">
      <c r="A910" s="255" t="s">
        <v>51</v>
      </c>
      <c r="B910" s="258" t="s">
        <v>38</v>
      </c>
      <c r="C910" s="256">
        <v>68211</v>
      </c>
      <c r="D910" s="259" t="s">
        <v>859</v>
      </c>
      <c r="E910" s="237">
        <v>16064.107048274407</v>
      </c>
      <c r="F910" s="189">
        <v>0</v>
      </c>
      <c r="G910" s="189">
        <v>0</v>
      </c>
      <c r="H910" s="189">
        <v>0</v>
      </c>
      <c r="I910" s="189">
        <v>0</v>
      </c>
      <c r="J910" s="189">
        <v>0</v>
      </c>
      <c r="K910" s="189">
        <v>0</v>
      </c>
      <c r="L910" s="189">
        <v>494153.51</v>
      </c>
      <c r="M910" s="189">
        <v>0</v>
      </c>
      <c r="N910" s="189">
        <v>0</v>
      </c>
      <c r="O910" s="264">
        <f t="shared" si="14"/>
        <v>494153.51</v>
      </c>
    </row>
    <row r="911" spans="1:15" x14ac:dyDescent="0.25">
      <c r="A911" s="221" t="s">
        <v>51</v>
      </c>
      <c r="B911" s="222" t="s">
        <v>38</v>
      </c>
      <c r="C911" s="186">
        <v>68217</v>
      </c>
      <c r="D911" s="187" t="s">
        <v>860</v>
      </c>
      <c r="E911" s="237">
        <v>4648.3223167523047</v>
      </c>
      <c r="F911" s="189">
        <v>0</v>
      </c>
      <c r="G911" s="189">
        <v>0</v>
      </c>
      <c r="H911" s="189">
        <v>0</v>
      </c>
      <c r="I911" s="189">
        <v>0</v>
      </c>
      <c r="J911" s="189">
        <v>0</v>
      </c>
      <c r="K911" s="189">
        <v>0</v>
      </c>
      <c r="L911" s="189">
        <v>87912.31</v>
      </c>
      <c r="M911" s="189">
        <v>0</v>
      </c>
      <c r="N911" s="189">
        <v>0</v>
      </c>
      <c r="O911" s="189">
        <f t="shared" si="14"/>
        <v>87912.31</v>
      </c>
    </row>
    <row r="912" spans="1:15" x14ac:dyDescent="0.25">
      <c r="A912" s="221" t="s">
        <v>51</v>
      </c>
      <c r="B912" s="222" t="s">
        <v>38</v>
      </c>
      <c r="C912" s="186">
        <v>68229</v>
      </c>
      <c r="D912" s="187" t="s">
        <v>861</v>
      </c>
      <c r="E912" s="237">
        <v>8995385.5923044812</v>
      </c>
      <c r="F912" s="189">
        <v>10838955.07</v>
      </c>
      <c r="G912" s="189">
        <v>0</v>
      </c>
      <c r="H912" s="189">
        <v>0</v>
      </c>
      <c r="I912" s="189">
        <v>0</v>
      </c>
      <c r="J912" s="189">
        <v>0</v>
      </c>
      <c r="K912" s="189">
        <v>0</v>
      </c>
      <c r="L912" s="189">
        <v>0</v>
      </c>
      <c r="M912" s="189">
        <v>0</v>
      </c>
      <c r="N912" s="189">
        <v>0</v>
      </c>
      <c r="O912" s="189">
        <f t="shared" si="14"/>
        <v>10838955.07</v>
      </c>
    </row>
    <row r="913" spans="1:15" x14ac:dyDescent="0.25">
      <c r="A913" s="221" t="s">
        <v>51</v>
      </c>
      <c r="B913" s="222" t="s">
        <v>38</v>
      </c>
      <c r="C913" s="186">
        <v>68235</v>
      </c>
      <c r="D913" s="187" t="s">
        <v>862</v>
      </c>
      <c r="E913" s="237">
        <v>58029517.95843529</v>
      </c>
      <c r="F913" s="189">
        <v>0</v>
      </c>
      <c r="G913" s="189">
        <v>30029782.780000001</v>
      </c>
      <c r="H913" s="189">
        <v>0</v>
      </c>
      <c r="I913" s="189">
        <v>0</v>
      </c>
      <c r="J913" s="189">
        <v>0</v>
      </c>
      <c r="K913" s="189">
        <v>0</v>
      </c>
      <c r="L913" s="189">
        <v>0</v>
      </c>
      <c r="M913" s="189">
        <v>0</v>
      </c>
      <c r="N913" s="189">
        <v>0</v>
      </c>
      <c r="O913" s="189">
        <f t="shared" si="14"/>
        <v>30029782.780000001</v>
      </c>
    </row>
    <row r="914" spans="1:15" x14ac:dyDescent="0.2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2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2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2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25">
      <c r="A918" s="221" t="s">
        <v>51</v>
      </c>
      <c r="B918" s="222" t="s">
        <v>38</v>
      </c>
      <c r="C918" s="186">
        <v>68266</v>
      </c>
      <c r="D918" s="187" t="s">
        <v>866</v>
      </c>
      <c r="E918" s="237">
        <v>3167876.8961343579</v>
      </c>
      <c r="F918" s="189">
        <v>0</v>
      </c>
      <c r="G918" s="189">
        <v>41978321.790000014</v>
      </c>
      <c r="H918" s="189">
        <v>0</v>
      </c>
      <c r="I918" s="189">
        <v>0</v>
      </c>
      <c r="J918" s="189">
        <v>0</v>
      </c>
      <c r="K918" s="189">
        <v>0</v>
      </c>
      <c r="L918" s="189">
        <v>0</v>
      </c>
      <c r="M918" s="189">
        <v>0</v>
      </c>
      <c r="N918" s="189">
        <v>0</v>
      </c>
      <c r="O918" s="189">
        <f t="shared" si="14"/>
        <v>41978321.790000014</v>
      </c>
    </row>
    <row r="919" spans="1:15" x14ac:dyDescent="0.2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2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2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25">
      <c r="A922" s="255" t="s">
        <v>51</v>
      </c>
      <c r="B922" s="258" t="s">
        <v>38</v>
      </c>
      <c r="C922" s="256">
        <v>68298</v>
      </c>
      <c r="D922" s="259" t="s">
        <v>870</v>
      </c>
      <c r="E922" s="237">
        <v>747.40206749650667</v>
      </c>
      <c r="F922" s="189">
        <v>0</v>
      </c>
      <c r="G922" s="189">
        <v>0</v>
      </c>
      <c r="H922" s="189">
        <v>0</v>
      </c>
      <c r="I922" s="189">
        <v>0</v>
      </c>
      <c r="J922" s="189">
        <v>0</v>
      </c>
      <c r="K922" s="189">
        <v>0</v>
      </c>
      <c r="L922" s="189">
        <v>480838.07</v>
      </c>
      <c r="M922" s="189">
        <v>0</v>
      </c>
      <c r="N922" s="189">
        <v>0</v>
      </c>
      <c r="O922" s="264">
        <f t="shared" si="14"/>
        <v>480838.07</v>
      </c>
    </row>
    <row r="923" spans="1:15" x14ac:dyDescent="0.25">
      <c r="A923" s="255" t="s">
        <v>51</v>
      </c>
      <c r="B923" s="258" t="s">
        <v>38</v>
      </c>
      <c r="C923" s="256">
        <v>68307</v>
      </c>
      <c r="D923" s="259" t="s">
        <v>871</v>
      </c>
      <c r="E923" s="237">
        <v>1848704.4424659067</v>
      </c>
      <c r="F923" s="189">
        <v>0</v>
      </c>
      <c r="G923" s="189">
        <v>0</v>
      </c>
      <c r="H923" s="189">
        <v>0</v>
      </c>
      <c r="I923" s="189">
        <v>0</v>
      </c>
      <c r="J923" s="189">
        <v>0</v>
      </c>
      <c r="K923" s="189">
        <v>0</v>
      </c>
      <c r="L923" s="189">
        <v>4870944.6600000011</v>
      </c>
      <c r="M923" s="189">
        <v>0</v>
      </c>
      <c r="N923" s="189">
        <v>0</v>
      </c>
      <c r="O923" s="264">
        <f t="shared" si="14"/>
        <v>4870944.6600000011</v>
      </c>
    </row>
    <row r="924" spans="1:15" x14ac:dyDescent="0.2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2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2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2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2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2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2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2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2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25">
      <c r="A933" s="221" t="s">
        <v>51</v>
      </c>
      <c r="B933" s="222" t="s">
        <v>38</v>
      </c>
      <c r="C933" s="186">
        <v>68385</v>
      </c>
      <c r="D933" s="187" t="s">
        <v>880</v>
      </c>
      <c r="E933" s="237">
        <v>16326236.900214598</v>
      </c>
      <c r="F933" s="189">
        <v>0</v>
      </c>
      <c r="G933" s="189">
        <v>207212701.39000005</v>
      </c>
      <c r="H933" s="189">
        <v>0</v>
      </c>
      <c r="I933" s="189">
        <v>0</v>
      </c>
      <c r="J933" s="189">
        <v>0</v>
      </c>
      <c r="K933" s="189">
        <v>0</v>
      </c>
      <c r="L933" s="189">
        <v>3391893.66</v>
      </c>
      <c r="M933" s="189">
        <v>0</v>
      </c>
      <c r="N933" s="189">
        <v>0</v>
      </c>
      <c r="O933" s="189">
        <f t="shared" si="14"/>
        <v>210604595.05000004</v>
      </c>
    </row>
    <row r="934" spans="1:15" x14ac:dyDescent="0.25">
      <c r="A934" s="221" t="s">
        <v>51</v>
      </c>
      <c r="B934" s="222" t="s">
        <v>38</v>
      </c>
      <c r="C934" s="186">
        <v>68397</v>
      </c>
      <c r="D934" s="187" t="s">
        <v>459</v>
      </c>
      <c r="E934" s="237">
        <v>5116850.1703736177</v>
      </c>
      <c r="F934" s="189">
        <v>0</v>
      </c>
      <c r="G934" s="189">
        <v>0</v>
      </c>
      <c r="H934" s="189">
        <v>0</v>
      </c>
      <c r="I934" s="189">
        <v>0</v>
      </c>
      <c r="J934" s="189">
        <v>0</v>
      </c>
      <c r="K934" s="189">
        <v>0</v>
      </c>
      <c r="L934" s="189">
        <v>2549864.9700000002</v>
      </c>
      <c r="M934" s="189">
        <v>0</v>
      </c>
      <c r="N934" s="189">
        <v>0</v>
      </c>
      <c r="O934" s="189">
        <f t="shared" si="14"/>
        <v>2549864.9700000002</v>
      </c>
    </row>
    <row r="935" spans="1:15" x14ac:dyDescent="0.2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25">
      <c r="A936" s="221" t="s">
        <v>51</v>
      </c>
      <c r="B936" s="222" t="s">
        <v>38</v>
      </c>
      <c r="C936" s="186">
        <v>68418</v>
      </c>
      <c r="D936" s="187" t="s">
        <v>882</v>
      </c>
      <c r="E936" s="237">
        <v>104571234.6907357</v>
      </c>
      <c r="F936" s="189">
        <v>0</v>
      </c>
      <c r="G936" s="189">
        <v>0</v>
      </c>
      <c r="H936" s="189">
        <v>0</v>
      </c>
      <c r="I936" s="189">
        <v>0</v>
      </c>
      <c r="J936" s="189">
        <v>0</v>
      </c>
      <c r="K936" s="189">
        <v>0</v>
      </c>
      <c r="L936" s="189">
        <v>6561584.2400000012</v>
      </c>
      <c r="M936" s="189">
        <v>0</v>
      </c>
      <c r="N936" s="189">
        <v>107290916.47</v>
      </c>
      <c r="O936" s="189">
        <f t="shared" si="14"/>
        <v>113852500.70999999</v>
      </c>
    </row>
    <row r="937" spans="1:15" x14ac:dyDescent="0.2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25">
      <c r="A938" s="221" t="s">
        <v>51</v>
      </c>
      <c r="B938" s="222" t="s">
        <v>38</v>
      </c>
      <c r="C938" s="186">
        <v>68432</v>
      </c>
      <c r="D938" s="187" t="s">
        <v>884</v>
      </c>
      <c r="E938" s="237">
        <v>319804.76352161029</v>
      </c>
      <c r="F938" s="189">
        <v>0</v>
      </c>
      <c r="G938" s="189">
        <v>0</v>
      </c>
      <c r="H938" s="189">
        <v>0</v>
      </c>
      <c r="I938" s="189">
        <v>0</v>
      </c>
      <c r="J938" s="189">
        <v>0</v>
      </c>
      <c r="K938" s="189">
        <v>0</v>
      </c>
      <c r="L938" s="189">
        <v>556391.26</v>
      </c>
      <c r="M938" s="189">
        <v>0</v>
      </c>
      <c r="N938" s="189">
        <v>0</v>
      </c>
      <c r="O938" s="189">
        <f t="shared" si="14"/>
        <v>556391.26</v>
      </c>
    </row>
    <row r="939" spans="1:15" x14ac:dyDescent="0.25">
      <c r="A939" s="221" t="s">
        <v>51</v>
      </c>
      <c r="B939" s="222" t="s">
        <v>38</v>
      </c>
      <c r="C939" s="186">
        <v>68444</v>
      </c>
      <c r="D939" s="187" t="s">
        <v>885</v>
      </c>
      <c r="E939" s="237">
        <v>424447.83056775096</v>
      </c>
      <c r="F939" s="189">
        <v>0</v>
      </c>
      <c r="G939" s="189">
        <v>0</v>
      </c>
      <c r="H939" s="189">
        <v>0</v>
      </c>
      <c r="I939" s="189">
        <v>0</v>
      </c>
      <c r="J939" s="189">
        <v>0</v>
      </c>
      <c r="K939" s="189">
        <v>0</v>
      </c>
      <c r="L939" s="189">
        <v>483404.89999999997</v>
      </c>
      <c r="M939" s="189">
        <v>0</v>
      </c>
      <c r="N939" s="189">
        <v>0</v>
      </c>
      <c r="O939" s="189">
        <f t="shared" si="14"/>
        <v>483404.89999999997</v>
      </c>
    </row>
    <row r="940" spans="1:15" x14ac:dyDescent="0.25">
      <c r="A940" s="221" t="s">
        <v>51</v>
      </c>
      <c r="B940" s="222" t="s">
        <v>38</v>
      </c>
      <c r="C940" s="186">
        <v>68464</v>
      </c>
      <c r="D940" s="187" t="s">
        <v>886</v>
      </c>
      <c r="E940" s="237">
        <v>109742.16142332755</v>
      </c>
      <c r="F940" s="189">
        <v>0</v>
      </c>
      <c r="G940" s="189">
        <v>0</v>
      </c>
      <c r="H940" s="189">
        <v>0</v>
      </c>
      <c r="I940" s="189">
        <v>0</v>
      </c>
      <c r="J940" s="189">
        <v>0</v>
      </c>
      <c r="K940" s="189">
        <v>0</v>
      </c>
      <c r="L940" s="189">
        <v>112546.37</v>
      </c>
      <c r="M940" s="189">
        <v>0</v>
      </c>
      <c r="N940" s="189">
        <v>0</v>
      </c>
      <c r="O940" s="189">
        <f t="shared" si="14"/>
        <v>112546.37</v>
      </c>
    </row>
    <row r="941" spans="1:15" x14ac:dyDescent="0.25">
      <c r="A941" s="255" t="s">
        <v>51</v>
      </c>
      <c r="B941" s="258" t="s">
        <v>38</v>
      </c>
      <c r="C941" s="256">
        <v>68468</v>
      </c>
      <c r="D941" s="259" t="s">
        <v>887</v>
      </c>
      <c r="E941" s="237">
        <v>201841.01247031899</v>
      </c>
      <c r="F941" s="189">
        <v>0</v>
      </c>
      <c r="G941" s="189">
        <v>0</v>
      </c>
      <c r="H941" s="189">
        <v>0</v>
      </c>
      <c r="I941" s="189">
        <v>0</v>
      </c>
      <c r="J941" s="189">
        <v>0</v>
      </c>
      <c r="K941" s="189">
        <v>0</v>
      </c>
      <c r="L941" s="189">
        <v>0</v>
      </c>
      <c r="M941" s="189">
        <v>0</v>
      </c>
      <c r="N941" s="189">
        <v>0</v>
      </c>
      <c r="O941" s="264">
        <f t="shared" si="14"/>
        <v>0</v>
      </c>
    </row>
    <row r="942" spans="1:15" x14ac:dyDescent="0.2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25">
      <c r="A943" s="255" t="s">
        <v>51</v>
      </c>
      <c r="B943" s="258" t="s">
        <v>38</v>
      </c>
      <c r="C943" s="256">
        <v>68500</v>
      </c>
      <c r="D943" s="259" t="s">
        <v>889</v>
      </c>
      <c r="E943" s="237">
        <v>321957.31632938242</v>
      </c>
      <c r="F943" s="189">
        <v>762639.76</v>
      </c>
      <c r="G943" s="189">
        <v>0</v>
      </c>
      <c r="H943" s="189">
        <v>0</v>
      </c>
      <c r="I943" s="189">
        <v>0</v>
      </c>
      <c r="J943" s="189">
        <v>0</v>
      </c>
      <c r="K943" s="189">
        <v>0</v>
      </c>
      <c r="L943" s="189">
        <v>270560.07999999996</v>
      </c>
      <c r="M943" s="189">
        <v>0</v>
      </c>
      <c r="N943" s="189">
        <v>0</v>
      </c>
      <c r="O943" s="264">
        <f t="shared" si="14"/>
        <v>1033199.84</v>
      </c>
    </row>
    <row r="944" spans="1:15" x14ac:dyDescent="0.2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2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2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25">
      <c r="A947" s="255" t="s">
        <v>51</v>
      </c>
      <c r="B947" s="258" t="s">
        <v>38</v>
      </c>
      <c r="C947" s="256">
        <v>68533</v>
      </c>
      <c r="D947" s="259" t="s">
        <v>893</v>
      </c>
      <c r="E947" s="237">
        <v>29416.452633030684</v>
      </c>
      <c r="F947" s="189">
        <v>0</v>
      </c>
      <c r="G947" s="189">
        <v>0</v>
      </c>
      <c r="H947" s="189">
        <v>0</v>
      </c>
      <c r="I947" s="189">
        <v>0</v>
      </c>
      <c r="J947" s="189">
        <v>0</v>
      </c>
      <c r="K947" s="189">
        <v>0</v>
      </c>
      <c r="L947" s="189">
        <v>0</v>
      </c>
      <c r="M947" s="189">
        <v>0</v>
      </c>
      <c r="N947" s="189">
        <v>0</v>
      </c>
      <c r="O947" s="264">
        <f t="shared" si="14"/>
        <v>0</v>
      </c>
    </row>
    <row r="948" spans="1:15" x14ac:dyDescent="0.25">
      <c r="A948" s="255" t="s">
        <v>51</v>
      </c>
      <c r="B948" s="258" t="s">
        <v>38</v>
      </c>
      <c r="C948" s="256">
        <v>68547</v>
      </c>
      <c r="D948" s="259" t="s">
        <v>894</v>
      </c>
      <c r="E948" s="237">
        <v>1906475.275071494</v>
      </c>
      <c r="F948" s="189">
        <v>0</v>
      </c>
      <c r="G948" s="189">
        <v>0</v>
      </c>
      <c r="H948" s="189">
        <v>0</v>
      </c>
      <c r="I948" s="189">
        <v>0</v>
      </c>
      <c r="J948" s="189">
        <v>0</v>
      </c>
      <c r="K948" s="189">
        <v>0</v>
      </c>
      <c r="L948" s="189">
        <v>3596326.7500000005</v>
      </c>
      <c r="M948" s="189">
        <v>0</v>
      </c>
      <c r="N948" s="189">
        <v>0</v>
      </c>
      <c r="O948" s="264">
        <f t="shared" si="14"/>
        <v>3596326.7500000005</v>
      </c>
    </row>
    <row r="949" spans="1:15" x14ac:dyDescent="0.25">
      <c r="A949" s="255" t="s">
        <v>51</v>
      </c>
      <c r="B949" s="258" t="s">
        <v>38</v>
      </c>
      <c r="C949" s="256">
        <v>68549</v>
      </c>
      <c r="D949" s="259" t="s">
        <v>895</v>
      </c>
      <c r="E949" s="237">
        <v>2452263.6557927001</v>
      </c>
      <c r="F949" s="189">
        <v>1783108.6</v>
      </c>
      <c r="G949" s="189">
        <v>0</v>
      </c>
      <c r="H949" s="189">
        <v>0</v>
      </c>
      <c r="I949" s="189">
        <v>0</v>
      </c>
      <c r="J949" s="189">
        <v>0</v>
      </c>
      <c r="K949" s="189">
        <v>0</v>
      </c>
      <c r="L949" s="189">
        <v>0</v>
      </c>
      <c r="M949" s="189">
        <v>0</v>
      </c>
      <c r="N949" s="189">
        <v>0</v>
      </c>
      <c r="O949" s="264">
        <f t="shared" si="14"/>
        <v>1783108.6</v>
      </c>
    </row>
    <row r="950" spans="1:15" x14ac:dyDescent="0.2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2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2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25">
      <c r="A953" s="221" t="s">
        <v>51</v>
      </c>
      <c r="B953" s="222" t="s">
        <v>38</v>
      </c>
      <c r="C953" s="186">
        <v>68615</v>
      </c>
      <c r="D953" s="187" t="s">
        <v>134</v>
      </c>
      <c r="E953" s="237">
        <v>15551763.718603898</v>
      </c>
      <c r="F953" s="189">
        <v>2399.86</v>
      </c>
      <c r="G953" s="189">
        <v>0</v>
      </c>
      <c r="H953" s="189">
        <v>0</v>
      </c>
      <c r="I953" s="189">
        <v>0</v>
      </c>
      <c r="J953" s="189">
        <v>0</v>
      </c>
      <c r="K953" s="189">
        <v>0</v>
      </c>
      <c r="L953" s="189">
        <v>3095984.9899999998</v>
      </c>
      <c r="M953" s="189">
        <v>0</v>
      </c>
      <c r="N953" s="189">
        <v>0</v>
      </c>
      <c r="O953" s="189">
        <f t="shared" si="14"/>
        <v>3098384.8499999996</v>
      </c>
    </row>
    <row r="954" spans="1:15" x14ac:dyDescent="0.25">
      <c r="A954" s="221" t="s">
        <v>51</v>
      </c>
      <c r="B954" s="222" t="s">
        <v>38</v>
      </c>
      <c r="C954" s="186">
        <v>68655</v>
      </c>
      <c r="D954" s="187" t="s">
        <v>899</v>
      </c>
      <c r="E954" s="237">
        <v>1127489.0428932202</v>
      </c>
      <c r="F954" s="189">
        <v>0</v>
      </c>
      <c r="G954" s="189">
        <v>0</v>
      </c>
      <c r="H954" s="189">
        <v>0</v>
      </c>
      <c r="I954" s="189">
        <v>0</v>
      </c>
      <c r="J954" s="189">
        <v>0</v>
      </c>
      <c r="K954" s="189">
        <v>0</v>
      </c>
      <c r="L954" s="189">
        <v>1154267.2999999998</v>
      </c>
      <c r="M954" s="189">
        <v>0</v>
      </c>
      <c r="N954" s="189">
        <v>0</v>
      </c>
      <c r="O954" s="189">
        <f t="shared" si="14"/>
        <v>1154267.2999999998</v>
      </c>
    </row>
    <row r="955" spans="1:15" x14ac:dyDescent="0.2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2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25">
      <c r="A957" s="221" t="s">
        <v>51</v>
      </c>
      <c r="B957" s="222" t="s">
        <v>38</v>
      </c>
      <c r="C957" s="186">
        <v>68679</v>
      </c>
      <c r="D957" s="187" t="s">
        <v>902</v>
      </c>
      <c r="E957" s="237">
        <v>310159.22861075628</v>
      </c>
      <c r="F957" s="189">
        <v>0</v>
      </c>
      <c r="G957" s="189">
        <v>0</v>
      </c>
      <c r="H957" s="189">
        <v>0</v>
      </c>
      <c r="I957" s="189">
        <v>0</v>
      </c>
      <c r="J957" s="189">
        <v>0</v>
      </c>
      <c r="K957" s="189">
        <v>0</v>
      </c>
      <c r="L957" s="189">
        <v>1230084</v>
      </c>
      <c r="M957" s="189">
        <v>0</v>
      </c>
      <c r="N957" s="189">
        <v>0</v>
      </c>
      <c r="O957" s="189">
        <f t="shared" si="14"/>
        <v>1230084</v>
      </c>
    </row>
    <row r="958" spans="1:15" x14ac:dyDescent="0.2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2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25">
      <c r="A960" s="221" t="s">
        <v>51</v>
      </c>
      <c r="B960" s="222" t="s">
        <v>38</v>
      </c>
      <c r="C960" s="186">
        <v>68686</v>
      </c>
      <c r="D960" s="187" t="s">
        <v>905</v>
      </c>
      <c r="E960" s="237">
        <v>971299.01598173042</v>
      </c>
      <c r="F960" s="189">
        <v>0</v>
      </c>
      <c r="G960" s="189">
        <v>2075753.44</v>
      </c>
      <c r="H960" s="189">
        <v>0</v>
      </c>
      <c r="I960" s="189">
        <v>0</v>
      </c>
      <c r="J960" s="189">
        <v>0</v>
      </c>
      <c r="K960" s="189">
        <v>0</v>
      </c>
      <c r="L960" s="189">
        <v>0</v>
      </c>
      <c r="M960" s="189">
        <v>0</v>
      </c>
      <c r="N960" s="189">
        <v>0</v>
      </c>
      <c r="O960" s="189">
        <f t="shared" si="14"/>
        <v>2075753.44</v>
      </c>
    </row>
    <row r="961" spans="1:15" x14ac:dyDescent="0.25">
      <c r="A961" s="255" t="s">
        <v>51</v>
      </c>
      <c r="B961" s="258" t="s">
        <v>38</v>
      </c>
      <c r="C961" s="256">
        <v>68689</v>
      </c>
      <c r="D961" s="259" t="s">
        <v>906</v>
      </c>
      <c r="E961" s="237">
        <v>467593.75822371722</v>
      </c>
      <c r="F961" s="189">
        <v>0</v>
      </c>
      <c r="G961" s="189">
        <v>0</v>
      </c>
      <c r="H961" s="189">
        <v>0</v>
      </c>
      <c r="I961" s="189">
        <v>0</v>
      </c>
      <c r="J961" s="189">
        <v>0</v>
      </c>
      <c r="K961" s="189">
        <v>0</v>
      </c>
      <c r="L961" s="189">
        <v>514780.54000000004</v>
      </c>
      <c r="M961" s="189">
        <v>0</v>
      </c>
      <c r="N961" s="189">
        <v>0</v>
      </c>
      <c r="O961" s="264">
        <f t="shared" si="14"/>
        <v>514780.54000000004</v>
      </c>
    </row>
    <row r="962" spans="1:15" x14ac:dyDescent="0.25">
      <c r="A962" s="255" t="s">
        <v>51</v>
      </c>
      <c r="B962" s="258" t="s">
        <v>38</v>
      </c>
      <c r="C962" s="256">
        <v>68705</v>
      </c>
      <c r="D962" s="259" t="s">
        <v>150</v>
      </c>
      <c r="E962" s="237">
        <v>0</v>
      </c>
      <c r="F962" s="189">
        <v>0</v>
      </c>
      <c r="G962" s="189">
        <v>0</v>
      </c>
      <c r="H962" s="189">
        <v>0</v>
      </c>
      <c r="I962" s="189">
        <v>0</v>
      </c>
      <c r="J962" s="189">
        <v>0</v>
      </c>
      <c r="K962" s="189">
        <v>0</v>
      </c>
      <c r="L962" s="189">
        <v>267284.22000000003</v>
      </c>
      <c r="M962" s="189">
        <v>0</v>
      </c>
      <c r="N962" s="189">
        <v>0</v>
      </c>
      <c r="O962" s="264">
        <f t="shared" si="14"/>
        <v>267284.22000000003</v>
      </c>
    </row>
    <row r="963" spans="1:15" x14ac:dyDescent="0.2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2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25">
      <c r="A965" s="255" t="s">
        <v>51</v>
      </c>
      <c r="B965" s="258" t="s">
        <v>38</v>
      </c>
      <c r="C965" s="256">
        <v>68755</v>
      </c>
      <c r="D965" s="259" t="s">
        <v>909</v>
      </c>
      <c r="E965" s="237">
        <v>0</v>
      </c>
      <c r="F965" s="189">
        <v>0</v>
      </c>
      <c r="G965" s="189">
        <v>0</v>
      </c>
      <c r="H965" s="189">
        <v>0</v>
      </c>
      <c r="I965" s="189">
        <v>0</v>
      </c>
      <c r="J965" s="189">
        <v>0</v>
      </c>
      <c r="K965" s="189">
        <v>0</v>
      </c>
      <c r="L965" s="189">
        <v>64158.01</v>
      </c>
      <c r="M965" s="189">
        <v>0</v>
      </c>
      <c r="N965" s="189">
        <v>0</v>
      </c>
      <c r="O965" s="264">
        <f t="shared" si="14"/>
        <v>64158.01</v>
      </c>
    </row>
    <row r="966" spans="1:15" x14ac:dyDescent="0.2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25">
      <c r="A967" s="255" t="s">
        <v>51</v>
      </c>
      <c r="B967" s="258" t="s">
        <v>38</v>
      </c>
      <c r="C967" s="256">
        <v>68773</v>
      </c>
      <c r="D967" s="259" t="s">
        <v>39</v>
      </c>
      <c r="E967" s="237">
        <v>1317.3142761376523</v>
      </c>
      <c r="F967" s="189">
        <v>21270.53</v>
      </c>
      <c r="G967" s="189">
        <v>0</v>
      </c>
      <c r="H967" s="189">
        <v>0</v>
      </c>
      <c r="I967" s="189">
        <v>0</v>
      </c>
      <c r="J967" s="189">
        <v>0</v>
      </c>
      <c r="K967" s="189">
        <v>0</v>
      </c>
      <c r="L967" s="189">
        <v>52140.889999999992</v>
      </c>
      <c r="M967" s="189">
        <v>0</v>
      </c>
      <c r="N967" s="189">
        <v>0</v>
      </c>
      <c r="O967" s="264">
        <f t="shared" si="14"/>
        <v>73411.419999999984</v>
      </c>
    </row>
    <row r="968" spans="1:15" x14ac:dyDescent="0.25">
      <c r="A968" s="255" t="s">
        <v>51</v>
      </c>
      <c r="B968" s="258" t="s">
        <v>38</v>
      </c>
      <c r="C968" s="256">
        <v>68780</v>
      </c>
      <c r="D968" s="259" t="s">
        <v>911</v>
      </c>
      <c r="E968" s="237">
        <v>0</v>
      </c>
      <c r="F968" s="189">
        <v>0</v>
      </c>
      <c r="G968" s="189">
        <v>0</v>
      </c>
      <c r="H968" s="189">
        <v>0</v>
      </c>
      <c r="I968" s="189">
        <v>0</v>
      </c>
      <c r="J968" s="189">
        <v>4094260.49</v>
      </c>
      <c r="K968" s="189">
        <v>0</v>
      </c>
      <c r="L968" s="189">
        <v>0</v>
      </c>
      <c r="M968" s="189">
        <v>0</v>
      </c>
      <c r="N968" s="189">
        <v>0</v>
      </c>
      <c r="O968" s="264">
        <f t="shared" si="14"/>
        <v>4094260.49</v>
      </c>
    </row>
    <row r="969" spans="1:15" x14ac:dyDescent="0.2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2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25">
      <c r="A971" s="221" t="s">
        <v>51</v>
      </c>
      <c r="B971" s="222" t="s">
        <v>38</v>
      </c>
      <c r="C971" s="186">
        <v>68861</v>
      </c>
      <c r="D971" s="187" t="s">
        <v>914</v>
      </c>
      <c r="E971" s="237">
        <v>1216738.0153117501</v>
      </c>
      <c r="F971" s="189">
        <v>0</v>
      </c>
      <c r="G971" s="189">
        <v>1006415.47</v>
      </c>
      <c r="H971" s="189">
        <v>0</v>
      </c>
      <c r="I971" s="189">
        <v>0</v>
      </c>
      <c r="J971" s="189">
        <v>0</v>
      </c>
      <c r="K971" s="189">
        <v>0</v>
      </c>
      <c r="L971" s="189">
        <v>0</v>
      </c>
      <c r="M971" s="189">
        <v>0</v>
      </c>
      <c r="N971" s="189">
        <v>0</v>
      </c>
      <c r="O971" s="189">
        <f t="shared" si="14"/>
        <v>1006415.47</v>
      </c>
    </row>
    <row r="972" spans="1:15" x14ac:dyDescent="0.25">
      <c r="A972" s="221" t="s">
        <v>51</v>
      </c>
      <c r="B972" s="222" t="s">
        <v>38</v>
      </c>
      <c r="C972" s="186">
        <v>68867</v>
      </c>
      <c r="D972" s="187" t="s">
        <v>915</v>
      </c>
      <c r="E972" s="237">
        <v>41887887.119955711</v>
      </c>
      <c r="F972" s="189">
        <v>0</v>
      </c>
      <c r="G972" s="189">
        <v>0</v>
      </c>
      <c r="H972" s="189">
        <v>0</v>
      </c>
      <c r="I972" s="189">
        <v>0</v>
      </c>
      <c r="J972" s="189">
        <v>32643205.329999998</v>
      </c>
      <c r="K972" s="189">
        <v>0</v>
      </c>
      <c r="L972" s="189">
        <v>0</v>
      </c>
      <c r="M972" s="189">
        <v>0</v>
      </c>
      <c r="N972" s="189">
        <v>0</v>
      </c>
      <c r="O972" s="189">
        <f t="shared" ref="O972:O1035" si="15">SUM(F972:N972)</f>
        <v>32643205.329999998</v>
      </c>
    </row>
    <row r="973" spans="1:15" x14ac:dyDescent="0.25">
      <c r="A973" s="221" t="s">
        <v>51</v>
      </c>
      <c r="B973" s="222" t="s">
        <v>38</v>
      </c>
      <c r="C973" s="186">
        <v>68872</v>
      </c>
      <c r="D973" s="187" t="s">
        <v>241</v>
      </c>
      <c r="E973" s="237">
        <v>15548837.38315309</v>
      </c>
      <c r="F973" s="189">
        <v>0</v>
      </c>
      <c r="G973" s="189">
        <v>0</v>
      </c>
      <c r="H973" s="189">
        <v>0</v>
      </c>
      <c r="I973" s="189">
        <v>0</v>
      </c>
      <c r="J973" s="189">
        <v>0</v>
      </c>
      <c r="K973" s="189">
        <v>0</v>
      </c>
      <c r="L973" s="189">
        <v>149416.54999999999</v>
      </c>
      <c r="M973" s="189">
        <v>0</v>
      </c>
      <c r="N973" s="189">
        <v>34334787.649999999</v>
      </c>
      <c r="O973" s="189">
        <f t="shared" si="15"/>
        <v>34484204.199999996</v>
      </c>
    </row>
    <row r="974" spans="1:15" x14ac:dyDescent="0.2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1437589.78</v>
      </c>
      <c r="O974" s="189">
        <f t="shared" si="15"/>
        <v>1437589.78</v>
      </c>
    </row>
    <row r="975" spans="1:15" x14ac:dyDescent="0.25">
      <c r="A975" s="221" t="s">
        <v>51</v>
      </c>
      <c r="B975" s="222" t="s">
        <v>39</v>
      </c>
      <c r="C975" s="186">
        <v>70001</v>
      </c>
      <c r="D975" s="187" t="s">
        <v>917</v>
      </c>
      <c r="E975" s="237">
        <v>749814.88694593124</v>
      </c>
      <c r="F975" s="189">
        <v>0</v>
      </c>
      <c r="G975" s="189">
        <v>0</v>
      </c>
      <c r="H975" s="189">
        <v>0</v>
      </c>
      <c r="I975" s="189">
        <v>0</v>
      </c>
      <c r="J975" s="189">
        <v>0</v>
      </c>
      <c r="K975" s="189">
        <v>0</v>
      </c>
      <c r="L975" s="189">
        <v>1152539.7800000003</v>
      </c>
      <c r="M975" s="189">
        <v>0</v>
      </c>
      <c r="N975" s="189">
        <v>0</v>
      </c>
      <c r="O975" s="189">
        <f t="shared" si="15"/>
        <v>1152539.7800000003</v>
      </c>
    </row>
    <row r="976" spans="1:15" x14ac:dyDescent="0.2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2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2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25">
      <c r="A979" s="221" t="s">
        <v>51</v>
      </c>
      <c r="B979" s="222" t="s">
        <v>39</v>
      </c>
      <c r="C979" s="186">
        <v>70215</v>
      </c>
      <c r="D979" s="187" t="s">
        <v>920</v>
      </c>
      <c r="E979" s="237">
        <v>336948.51349364535</v>
      </c>
      <c r="F979" s="189">
        <v>0</v>
      </c>
      <c r="G979" s="189">
        <v>0</v>
      </c>
      <c r="H979" s="189">
        <v>0</v>
      </c>
      <c r="I979" s="189">
        <v>0</v>
      </c>
      <c r="J979" s="189">
        <v>0</v>
      </c>
      <c r="K979" s="189">
        <v>0</v>
      </c>
      <c r="L979" s="189">
        <v>290234.14</v>
      </c>
      <c r="M979" s="189">
        <v>0</v>
      </c>
      <c r="N979" s="189">
        <v>0</v>
      </c>
      <c r="O979" s="189">
        <f t="shared" si="15"/>
        <v>290234.14</v>
      </c>
    </row>
    <row r="980" spans="1:15" x14ac:dyDescent="0.2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2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2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2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2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2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2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2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25">
      <c r="A988" s="255" t="s">
        <v>51</v>
      </c>
      <c r="B988" s="258" t="s">
        <v>39</v>
      </c>
      <c r="C988" s="256">
        <v>70473</v>
      </c>
      <c r="D988" s="259" t="s">
        <v>928</v>
      </c>
      <c r="E988" s="237">
        <v>55461.593051478296</v>
      </c>
      <c r="F988" s="189">
        <v>0</v>
      </c>
      <c r="G988" s="189">
        <v>0</v>
      </c>
      <c r="H988" s="189">
        <v>0</v>
      </c>
      <c r="I988" s="189">
        <v>0</v>
      </c>
      <c r="J988" s="189">
        <v>0</v>
      </c>
      <c r="K988" s="189">
        <v>0</v>
      </c>
      <c r="L988" s="189">
        <v>11140.439999999999</v>
      </c>
      <c r="M988" s="189">
        <v>0</v>
      </c>
      <c r="N988" s="189">
        <v>0</v>
      </c>
      <c r="O988" s="264">
        <f t="shared" si="15"/>
        <v>11140.439999999999</v>
      </c>
    </row>
    <row r="989" spans="1:15" x14ac:dyDescent="0.2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2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2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2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2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2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25">
      <c r="A995" s="221" t="s">
        <v>51</v>
      </c>
      <c r="B995" s="222" t="s">
        <v>39</v>
      </c>
      <c r="C995" s="186">
        <v>70713</v>
      </c>
      <c r="D995" s="187" t="s">
        <v>935</v>
      </c>
      <c r="E995" s="237">
        <v>0</v>
      </c>
      <c r="F995" s="189">
        <v>0</v>
      </c>
      <c r="G995" s="189">
        <v>0</v>
      </c>
      <c r="H995" s="189">
        <v>0</v>
      </c>
      <c r="I995" s="189">
        <v>0</v>
      </c>
      <c r="J995" s="189">
        <v>0</v>
      </c>
      <c r="K995" s="189">
        <v>0</v>
      </c>
      <c r="L995" s="189">
        <v>4608515.57</v>
      </c>
      <c r="M995" s="189">
        <v>0</v>
      </c>
      <c r="N995" s="189">
        <v>0</v>
      </c>
      <c r="O995" s="189">
        <f t="shared" si="15"/>
        <v>4608515.57</v>
      </c>
    </row>
    <row r="996" spans="1:15" x14ac:dyDescent="0.2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2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2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25">
      <c r="A999" s="221" t="s">
        <v>51</v>
      </c>
      <c r="B999" s="222" t="s">
        <v>39</v>
      </c>
      <c r="C999" s="186">
        <v>70820</v>
      </c>
      <c r="D999" s="187" t="s">
        <v>937</v>
      </c>
      <c r="E999" s="237">
        <v>0</v>
      </c>
      <c r="F999" s="189">
        <v>0</v>
      </c>
      <c r="G999" s="189">
        <v>0</v>
      </c>
      <c r="H999" s="189">
        <v>0</v>
      </c>
      <c r="I999" s="189">
        <v>0</v>
      </c>
      <c r="J999" s="189">
        <v>0</v>
      </c>
      <c r="K999" s="189">
        <v>0</v>
      </c>
      <c r="L999" s="189">
        <v>6927755.1800000006</v>
      </c>
      <c r="M999" s="189">
        <v>0</v>
      </c>
      <c r="N999" s="189">
        <v>0</v>
      </c>
      <c r="O999" s="189">
        <f t="shared" si="15"/>
        <v>6927755.1800000006</v>
      </c>
    </row>
    <row r="1000" spans="1:15" x14ac:dyDescent="0.25">
      <c r="A1000" s="221" t="s">
        <v>51</v>
      </c>
      <c r="B1000" s="222" t="s">
        <v>39</v>
      </c>
      <c r="C1000" s="186">
        <v>70823</v>
      </c>
      <c r="D1000" s="187" t="s">
        <v>938</v>
      </c>
      <c r="E1000" s="237">
        <v>39214642.531167299</v>
      </c>
      <c r="F1000" s="189">
        <v>25559283.859999999</v>
      </c>
      <c r="G1000" s="189">
        <v>0</v>
      </c>
      <c r="H1000" s="189">
        <v>0</v>
      </c>
      <c r="I1000" s="189">
        <v>0</v>
      </c>
      <c r="J1000" s="189">
        <v>0</v>
      </c>
      <c r="K1000" s="189">
        <v>0</v>
      </c>
      <c r="L1000" s="189">
        <v>7551283.1100000003</v>
      </c>
      <c r="M1000" s="189">
        <v>0</v>
      </c>
      <c r="N1000" s="189">
        <v>0</v>
      </c>
      <c r="O1000" s="189">
        <f t="shared" si="15"/>
        <v>33110566.969999999</v>
      </c>
    </row>
    <row r="1001" spans="1:15" x14ac:dyDescent="0.25">
      <c r="A1001" s="255" t="s">
        <v>51</v>
      </c>
      <c r="B1001" s="258" t="s">
        <v>40</v>
      </c>
      <c r="C1001" s="256">
        <v>73001</v>
      </c>
      <c r="D1001" s="259" t="s">
        <v>939</v>
      </c>
      <c r="E1001" s="237">
        <v>10323555.023648499</v>
      </c>
      <c r="F1001" s="189">
        <v>0</v>
      </c>
      <c r="G1001" s="189">
        <v>0</v>
      </c>
      <c r="H1001" s="189">
        <v>0</v>
      </c>
      <c r="I1001" s="189">
        <v>0</v>
      </c>
      <c r="J1001" s="189">
        <v>0</v>
      </c>
      <c r="K1001" s="189">
        <v>0</v>
      </c>
      <c r="L1001" s="189">
        <v>21742515.75</v>
      </c>
      <c r="M1001" s="189">
        <v>0</v>
      </c>
      <c r="N1001" s="189">
        <v>0</v>
      </c>
      <c r="O1001" s="264">
        <f t="shared" si="15"/>
        <v>21742515.75</v>
      </c>
    </row>
    <row r="1002" spans="1:15" x14ac:dyDescent="0.2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25">
      <c r="A1003" s="255" t="s">
        <v>51</v>
      </c>
      <c r="B1003" s="258" t="s">
        <v>40</v>
      </c>
      <c r="C1003" s="256">
        <v>73026</v>
      </c>
      <c r="D1003" s="259" t="s">
        <v>941</v>
      </c>
      <c r="E1003" s="237">
        <v>1767757.6701679341</v>
      </c>
      <c r="F1003" s="189">
        <v>0</v>
      </c>
      <c r="G1003" s="189">
        <v>0</v>
      </c>
      <c r="H1003" s="189">
        <v>0</v>
      </c>
      <c r="I1003" s="189">
        <v>0</v>
      </c>
      <c r="J1003" s="189">
        <v>0</v>
      </c>
      <c r="K1003" s="189">
        <v>0</v>
      </c>
      <c r="L1003" s="189">
        <v>3290807.1599999997</v>
      </c>
      <c r="M1003" s="189">
        <v>0</v>
      </c>
      <c r="N1003" s="189">
        <v>0</v>
      </c>
      <c r="O1003" s="264">
        <f t="shared" si="15"/>
        <v>3290807.1599999997</v>
      </c>
    </row>
    <row r="1004" spans="1:15" x14ac:dyDescent="0.25">
      <c r="A1004" s="255" t="s">
        <v>51</v>
      </c>
      <c r="B1004" s="258" t="s">
        <v>40</v>
      </c>
      <c r="C1004" s="256">
        <v>73030</v>
      </c>
      <c r="D1004" s="259" t="s">
        <v>942</v>
      </c>
      <c r="E1004" s="237">
        <v>87097.83482524578</v>
      </c>
      <c r="F1004" s="189">
        <v>0</v>
      </c>
      <c r="G1004" s="189">
        <v>0</v>
      </c>
      <c r="H1004" s="189">
        <v>0</v>
      </c>
      <c r="I1004" s="189">
        <v>0</v>
      </c>
      <c r="J1004" s="189">
        <v>0</v>
      </c>
      <c r="K1004" s="189">
        <v>0</v>
      </c>
      <c r="L1004" s="189">
        <v>159892.53000000003</v>
      </c>
      <c r="M1004" s="189">
        <v>0</v>
      </c>
      <c r="N1004" s="189">
        <v>0</v>
      </c>
      <c r="O1004" s="264">
        <f t="shared" si="15"/>
        <v>159892.53000000003</v>
      </c>
    </row>
    <row r="1005" spans="1:15" x14ac:dyDescent="0.25">
      <c r="A1005" s="255" t="s">
        <v>51</v>
      </c>
      <c r="B1005" s="258" t="s">
        <v>40</v>
      </c>
      <c r="C1005" s="256">
        <v>73043</v>
      </c>
      <c r="D1005" s="259" t="s">
        <v>943</v>
      </c>
      <c r="E1005" s="237">
        <v>0</v>
      </c>
      <c r="F1005" s="189">
        <v>0</v>
      </c>
      <c r="G1005" s="189">
        <v>0</v>
      </c>
      <c r="H1005" s="189">
        <v>0</v>
      </c>
      <c r="I1005" s="189">
        <v>0</v>
      </c>
      <c r="J1005" s="189">
        <v>6328793.2400000002</v>
      </c>
      <c r="K1005" s="189">
        <v>0</v>
      </c>
      <c r="L1005" s="189">
        <v>0</v>
      </c>
      <c r="M1005" s="189">
        <v>0</v>
      </c>
      <c r="N1005" s="189">
        <v>0</v>
      </c>
      <c r="O1005" s="264">
        <f t="shared" si="15"/>
        <v>6328793.2400000002</v>
      </c>
    </row>
    <row r="1006" spans="1:15" x14ac:dyDescent="0.25">
      <c r="A1006" s="255" t="s">
        <v>51</v>
      </c>
      <c r="B1006" s="258" t="s">
        <v>40</v>
      </c>
      <c r="C1006" s="256">
        <v>73055</v>
      </c>
      <c r="D1006" s="259" t="s">
        <v>944</v>
      </c>
      <c r="E1006" s="237">
        <v>0</v>
      </c>
      <c r="F1006" s="189">
        <v>0</v>
      </c>
      <c r="G1006" s="189">
        <v>0</v>
      </c>
      <c r="H1006" s="189">
        <v>0</v>
      </c>
      <c r="I1006" s="189">
        <v>0</v>
      </c>
      <c r="J1006" s="189">
        <v>690092.8</v>
      </c>
      <c r="K1006" s="189">
        <v>0</v>
      </c>
      <c r="L1006" s="189">
        <v>1912793.5999999999</v>
      </c>
      <c r="M1006" s="189">
        <v>0</v>
      </c>
      <c r="N1006" s="189">
        <v>0</v>
      </c>
      <c r="O1006" s="264">
        <f t="shared" si="15"/>
        <v>2602886.4</v>
      </c>
    </row>
    <row r="1007" spans="1:15" x14ac:dyDescent="0.25">
      <c r="A1007" s="255" t="s">
        <v>51</v>
      </c>
      <c r="B1007" s="258" t="s">
        <v>40</v>
      </c>
      <c r="C1007" s="256">
        <v>73067</v>
      </c>
      <c r="D1007" s="259" t="s">
        <v>945</v>
      </c>
      <c r="E1007" s="237">
        <v>139171320.27798003</v>
      </c>
      <c r="F1007" s="189">
        <v>0</v>
      </c>
      <c r="G1007" s="189">
        <v>0</v>
      </c>
      <c r="H1007" s="189">
        <v>0</v>
      </c>
      <c r="I1007" s="189">
        <v>0</v>
      </c>
      <c r="J1007" s="189">
        <v>40179467.68</v>
      </c>
      <c r="K1007" s="189">
        <v>0</v>
      </c>
      <c r="L1007" s="189">
        <v>0</v>
      </c>
      <c r="M1007" s="189">
        <v>0</v>
      </c>
      <c r="N1007" s="189">
        <v>0</v>
      </c>
      <c r="O1007" s="264">
        <f t="shared" si="15"/>
        <v>40179467.68</v>
      </c>
    </row>
    <row r="1008" spans="1:15" x14ac:dyDescent="0.2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25">
      <c r="A1009" s="255" t="s">
        <v>51</v>
      </c>
      <c r="B1009" s="258" t="s">
        <v>40</v>
      </c>
      <c r="C1009" s="256">
        <v>73148</v>
      </c>
      <c r="D1009" s="259" t="s">
        <v>947</v>
      </c>
      <c r="E1009" s="237">
        <v>2161825.3273301618</v>
      </c>
      <c r="F1009" s="189">
        <v>0</v>
      </c>
      <c r="G1009" s="189">
        <v>0</v>
      </c>
      <c r="H1009" s="189">
        <v>0</v>
      </c>
      <c r="I1009" s="189">
        <v>0</v>
      </c>
      <c r="J1009" s="189">
        <v>0</v>
      </c>
      <c r="K1009" s="189">
        <v>0</v>
      </c>
      <c r="L1009" s="189">
        <v>222511.14000000007</v>
      </c>
      <c r="M1009" s="189">
        <v>0</v>
      </c>
      <c r="N1009" s="189">
        <v>0</v>
      </c>
      <c r="O1009" s="264">
        <f t="shared" si="15"/>
        <v>222511.14000000007</v>
      </c>
    </row>
    <row r="1010" spans="1:15" x14ac:dyDescent="0.2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25">
      <c r="A1011" s="221" t="s">
        <v>51</v>
      </c>
      <c r="B1011" s="222" t="s">
        <v>40</v>
      </c>
      <c r="C1011" s="186">
        <v>73168</v>
      </c>
      <c r="D1011" s="187" t="s">
        <v>949</v>
      </c>
      <c r="E1011" s="237">
        <v>23308162.451336496</v>
      </c>
      <c r="F1011" s="189">
        <v>0</v>
      </c>
      <c r="G1011" s="189">
        <v>0</v>
      </c>
      <c r="H1011" s="189">
        <v>0</v>
      </c>
      <c r="I1011" s="189">
        <v>0</v>
      </c>
      <c r="J1011" s="189">
        <v>164643731.10999998</v>
      </c>
      <c r="K1011" s="189">
        <v>0</v>
      </c>
      <c r="L1011" s="189">
        <v>3280447.2100000004</v>
      </c>
      <c r="M1011" s="189">
        <v>0</v>
      </c>
      <c r="N1011" s="189">
        <v>0</v>
      </c>
      <c r="O1011" s="189">
        <f t="shared" si="15"/>
        <v>167924178.31999999</v>
      </c>
    </row>
    <row r="1012" spans="1:15" x14ac:dyDescent="0.25">
      <c r="A1012" s="221" t="s">
        <v>51</v>
      </c>
      <c r="B1012" s="222" t="s">
        <v>40</v>
      </c>
      <c r="C1012" s="186">
        <v>73200</v>
      </c>
      <c r="D1012" s="187" t="s">
        <v>950</v>
      </c>
      <c r="E1012" s="237">
        <v>6912009.0993284555</v>
      </c>
      <c r="F1012" s="189">
        <v>0</v>
      </c>
      <c r="G1012" s="189">
        <v>0</v>
      </c>
      <c r="H1012" s="189">
        <v>0</v>
      </c>
      <c r="I1012" s="189">
        <v>0</v>
      </c>
      <c r="J1012" s="189">
        <v>0</v>
      </c>
      <c r="K1012" s="189">
        <v>0</v>
      </c>
      <c r="L1012" s="189">
        <v>7728844.7199999988</v>
      </c>
      <c r="M1012" s="189">
        <v>0</v>
      </c>
      <c r="N1012" s="189">
        <v>0</v>
      </c>
      <c r="O1012" s="189">
        <f t="shared" si="15"/>
        <v>7728844.7199999988</v>
      </c>
    </row>
    <row r="1013" spans="1:15" x14ac:dyDescent="0.25">
      <c r="A1013" s="221" t="s">
        <v>51</v>
      </c>
      <c r="B1013" s="222" t="s">
        <v>40</v>
      </c>
      <c r="C1013" s="186">
        <v>73217</v>
      </c>
      <c r="D1013" s="187" t="s">
        <v>951</v>
      </c>
      <c r="E1013" s="237">
        <v>134113024.97094235</v>
      </c>
      <c r="F1013" s="189">
        <v>0</v>
      </c>
      <c r="G1013" s="189">
        <v>0</v>
      </c>
      <c r="H1013" s="189">
        <v>0</v>
      </c>
      <c r="I1013" s="189">
        <v>0</v>
      </c>
      <c r="J1013" s="189">
        <v>367198836.16000009</v>
      </c>
      <c r="K1013" s="189">
        <v>0</v>
      </c>
      <c r="L1013" s="189">
        <v>32683.89</v>
      </c>
      <c r="M1013" s="189">
        <v>0</v>
      </c>
      <c r="N1013" s="189">
        <v>0</v>
      </c>
      <c r="O1013" s="189">
        <f t="shared" si="15"/>
        <v>367231520.05000007</v>
      </c>
    </row>
    <row r="1014" spans="1:15" x14ac:dyDescent="0.2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2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25">
      <c r="A1016" s="221" t="s">
        <v>51</v>
      </c>
      <c r="B1016" s="222" t="s">
        <v>40</v>
      </c>
      <c r="C1016" s="186">
        <v>73268</v>
      </c>
      <c r="D1016" s="187" t="s">
        <v>954</v>
      </c>
      <c r="E1016" s="237">
        <v>4563405.01150514</v>
      </c>
      <c r="F1016" s="189">
        <v>0</v>
      </c>
      <c r="G1016" s="189">
        <v>0</v>
      </c>
      <c r="H1016" s="189">
        <v>0</v>
      </c>
      <c r="I1016" s="189">
        <v>0</v>
      </c>
      <c r="J1016" s="189">
        <v>0</v>
      </c>
      <c r="K1016" s="189">
        <v>0</v>
      </c>
      <c r="L1016" s="189">
        <v>910134.61999999988</v>
      </c>
      <c r="M1016" s="189">
        <v>0</v>
      </c>
      <c r="N1016" s="189">
        <v>0</v>
      </c>
      <c r="O1016" s="189">
        <f t="shared" si="15"/>
        <v>910134.61999999988</v>
      </c>
    </row>
    <row r="1017" spans="1:15" x14ac:dyDescent="0.2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25">
      <c r="A1018" s="221" t="s">
        <v>51</v>
      </c>
      <c r="B1018" s="222" t="s">
        <v>40</v>
      </c>
      <c r="C1018" s="186">
        <v>73275</v>
      </c>
      <c r="D1018" s="187" t="s">
        <v>956</v>
      </c>
      <c r="E1018" s="237">
        <v>4739278.4110889267</v>
      </c>
      <c r="F1018" s="189">
        <v>0</v>
      </c>
      <c r="G1018" s="189">
        <v>0</v>
      </c>
      <c r="H1018" s="189">
        <v>0</v>
      </c>
      <c r="I1018" s="189">
        <v>0</v>
      </c>
      <c r="J1018" s="189">
        <v>0</v>
      </c>
      <c r="K1018" s="189">
        <v>0</v>
      </c>
      <c r="L1018" s="189">
        <v>6172035.3100000033</v>
      </c>
      <c r="M1018" s="189">
        <v>0</v>
      </c>
      <c r="N1018" s="189">
        <v>0</v>
      </c>
      <c r="O1018" s="189">
        <f t="shared" si="15"/>
        <v>6172035.3100000033</v>
      </c>
    </row>
    <row r="1019" spans="1:15" x14ac:dyDescent="0.2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25">
      <c r="A1020" s="221" t="s">
        <v>51</v>
      </c>
      <c r="B1020" s="222" t="s">
        <v>40</v>
      </c>
      <c r="C1020" s="186">
        <v>73319</v>
      </c>
      <c r="D1020" s="187" t="s">
        <v>958</v>
      </c>
      <c r="E1020" s="237">
        <v>3529073.1679039737</v>
      </c>
      <c r="F1020" s="189">
        <v>0</v>
      </c>
      <c r="G1020" s="189">
        <v>0</v>
      </c>
      <c r="H1020" s="189">
        <v>0</v>
      </c>
      <c r="I1020" s="189">
        <v>0</v>
      </c>
      <c r="J1020" s="189">
        <v>0</v>
      </c>
      <c r="K1020" s="189">
        <v>0</v>
      </c>
      <c r="L1020" s="189">
        <v>4456064.4000000004</v>
      </c>
      <c r="M1020" s="189">
        <v>0</v>
      </c>
      <c r="N1020" s="189">
        <v>0</v>
      </c>
      <c r="O1020" s="189">
        <f t="shared" si="15"/>
        <v>4456064.4000000004</v>
      </c>
    </row>
    <row r="1021" spans="1:15" x14ac:dyDescent="0.2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2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1250388.3399999999</v>
      </c>
      <c r="M1022" s="189">
        <v>0</v>
      </c>
      <c r="N1022" s="189">
        <v>0</v>
      </c>
      <c r="O1022" s="264">
        <f t="shared" si="15"/>
        <v>1331710.5199999998</v>
      </c>
    </row>
    <row r="1023" spans="1:15" x14ac:dyDescent="0.25">
      <c r="A1023" s="255" t="s">
        <v>51</v>
      </c>
      <c r="B1023" s="258" t="s">
        <v>40</v>
      </c>
      <c r="C1023" s="256">
        <v>73352</v>
      </c>
      <c r="D1023" s="259" t="s">
        <v>961</v>
      </c>
      <c r="E1023" s="237">
        <v>249773.08533605625</v>
      </c>
      <c r="F1023" s="189">
        <v>0</v>
      </c>
      <c r="G1023" s="189">
        <v>0</v>
      </c>
      <c r="H1023" s="189">
        <v>0</v>
      </c>
      <c r="I1023" s="189">
        <v>0</v>
      </c>
      <c r="J1023" s="189">
        <v>0</v>
      </c>
      <c r="K1023" s="189">
        <v>0</v>
      </c>
      <c r="L1023" s="189">
        <v>190000.9</v>
      </c>
      <c r="M1023" s="189">
        <v>0</v>
      </c>
      <c r="N1023" s="189">
        <v>0</v>
      </c>
      <c r="O1023" s="264">
        <f t="shared" si="15"/>
        <v>190000.9</v>
      </c>
    </row>
    <row r="1024" spans="1:15" x14ac:dyDescent="0.25">
      <c r="A1024" s="255" t="s">
        <v>51</v>
      </c>
      <c r="B1024" s="258" t="s">
        <v>40</v>
      </c>
      <c r="C1024" s="256">
        <v>73408</v>
      </c>
      <c r="D1024" s="259" t="s">
        <v>962</v>
      </c>
      <c r="E1024" s="237">
        <v>53156.858693083981</v>
      </c>
      <c r="F1024" s="189">
        <v>0</v>
      </c>
      <c r="G1024" s="189">
        <v>0</v>
      </c>
      <c r="H1024" s="189">
        <v>0</v>
      </c>
      <c r="I1024" s="189">
        <v>0</v>
      </c>
      <c r="J1024" s="189">
        <v>0</v>
      </c>
      <c r="K1024" s="189">
        <v>0</v>
      </c>
      <c r="L1024" s="189">
        <v>180357.15999999997</v>
      </c>
      <c r="M1024" s="189">
        <v>0</v>
      </c>
      <c r="N1024" s="189">
        <v>0</v>
      </c>
      <c r="O1024" s="264">
        <f t="shared" si="15"/>
        <v>180357.15999999997</v>
      </c>
    </row>
    <row r="1025" spans="1:15" x14ac:dyDescent="0.25">
      <c r="A1025" s="255" t="s">
        <v>51</v>
      </c>
      <c r="B1025" s="258" t="s">
        <v>40</v>
      </c>
      <c r="C1025" s="256">
        <v>73411</v>
      </c>
      <c r="D1025" s="259" t="s">
        <v>963</v>
      </c>
      <c r="E1025" s="237">
        <v>96879592.905036688</v>
      </c>
      <c r="F1025" s="189">
        <v>0</v>
      </c>
      <c r="G1025" s="189">
        <v>0</v>
      </c>
      <c r="H1025" s="189">
        <v>0</v>
      </c>
      <c r="I1025" s="189">
        <v>0</v>
      </c>
      <c r="J1025" s="189">
        <v>163690154.38999999</v>
      </c>
      <c r="K1025" s="189">
        <v>0</v>
      </c>
      <c r="L1025" s="189">
        <v>0</v>
      </c>
      <c r="M1025" s="189">
        <v>0</v>
      </c>
      <c r="N1025" s="189">
        <v>0</v>
      </c>
      <c r="O1025" s="264">
        <f t="shared" si="15"/>
        <v>163690154.38999999</v>
      </c>
    </row>
    <row r="1026" spans="1:15" x14ac:dyDescent="0.2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25">
      <c r="A1027" s="255" t="s">
        <v>51</v>
      </c>
      <c r="B1027" s="258" t="s">
        <v>40</v>
      </c>
      <c r="C1027" s="256">
        <v>73449</v>
      </c>
      <c r="D1027" s="259" t="s">
        <v>965</v>
      </c>
      <c r="E1027" s="237">
        <v>2558270.21289567</v>
      </c>
      <c r="F1027" s="189">
        <v>0</v>
      </c>
      <c r="G1027" s="189">
        <v>0</v>
      </c>
      <c r="H1027" s="189">
        <v>0</v>
      </c>
      <c r="I1027" s="189">
        <v>0</v>
      </c>
      <c r="J1027" s="189">
        <v>0</v>
      </c>
      <c r="K1027" s="189">
        <v>0</v>
      </c>
      <c r="L1027" s="189">
        <v>2830469.52</v>
      </c>
      <c r="M1027" s="189">
        <v>0</v>
      </c>
      <c r="N1027" s="189">
        <v>0</v>
      </c>
      <c r="O1027" s="264">
        <f t="shared" si="15"/>
        <v>2830469.52</v>
      </c>
    </row>
    <row r="1028" spans="1:15" x14ac:dyDescent="0.25">
      <c r="A1028" s="255" t="s">
        <v>51</v>
      </c>
      <c r="B1028" s="258" t="s">
        <v>40</v>
      </c>
      <c r="C1028" s="256">
        <v>73461</v>
      </c>
      <c r="D1028" s="259" t="s">
        <v>966</v>
      </c>
      <c r="E1028" s="237">
        <v>9868.5074433671707</v>
      </c>
      <c r="F1028" s="189">
        <v>0</v>
      </c>
      <c r="G1028" s="189">
        <v>0</v>
      </c>
      <c r="H1028" s="189">
        <v>0</v>
      </c>
      <c r="I1028" s="189">
        <v>0</v>
      </c>
      <c r="J1028" s="189">
        <v>0</v>
      </c>
      <c r="K1028" s="189">
        <v>0</v>
      </c>
      <c r="L1028" s="189">
        <v>0</v>
      </c>
      <c r="M1028" s="189">
        <v>0</v>
      </c>
      <c r="N1028" s="189">
        <v>0</v>
      </c>
      <c r="O1028" s="264">
        <f t="shared" si="15"/>
        <v>0</v>
      </c>
    </row>
    <row r="1029" spans="1:15" x14ac:dyDescent="0.2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25">
      <c r="A1030" s="255" t="s">
        <v>51</v>
      </c>
      <c r="B1030" s="258" t="s">
        <v>40</v>
      </c>
      <c r="C1030" s="256">
        <v>73504</v>
      </c>
      <c r="D1030" s="259" t="s">
        <v>968</v>
      </c>
      <c r="E1030" s="237">
        <v>5001685.1147703491</v>
      </c>
      <c r="F1030" s="189">
        <v>0</v>
      </c>
      <c r="G1030" s="189">
        <v>0</v>
      </c>
      <c r="H1030" s="189">
        <v>0</v>
      </c>
      <c r="I1030" s="189">
        <v>0</v>
      </c>
      <c r="J1030" s="189">
        <v>0</v>
      </c>
      <c r="K1030" s="189">
        <v>0</v>
      </c>
      <c r="L1030" s="189">
        <v>2334732.1999999997</v>
      </c>
      <c r="M1030" s="189">
        <v>0</v>
      </c>
      <c r="N1030" s="189">
        <v>0</v>
      </c>
      <c r="O1030" s="264">
        <f t="shared" si="15"/>
        <v>2334732.1999999997</v>
      </c>
    </row>
    <row r="1031" spans="1:15" x14ac:dyDescent="0.2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25">
      <c r="A1032" s="221" t="s">
        <v>51</v>
      </c>
      <c r="B1032" s="222" t="s">
        <v>40</v>
      </c>
      <c r="C1032" s="186">
        <v>73547</v>
      </c>
      <c r="D1032" s="187" t="s">
        <v>970</v>
      </c>
      <c r="E1032" s="237">
        <v>12927.956148456055</v>
      </c>
      <c r="F1032" s="189">
        <v>0</v>
      </c>
      <c r="G1032" s="189">
        <v>0</v>
      </c>
      <c r="H1032" s="189">
        <v>0</v>
      </c>
      <c r="I1032" s="189">
        <v>0</v>
      </c>
      <c r="J1032" s="189">
        <v>0</v>
      </c>
      <c r="K1032" s="189">
        <v>0</v>
      </c>
      <c r="L1032" s="189">
        <v>139125.33999999997</v>
      </c>
      <c r="M1032" s="189">
        <v>0</v>
      </c>
      <c r="N1032" s="189">
        <v>0</v>
      </c>
      <c r="O1032" s="189">
        <f t="shared" si="15"/>
        <v>139125.33999999997</v>
      </c>
    </row>
    <row r="1033" spans="1:15" x14ac:dyDescent="0.2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2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25">
      <c r="A1035" s="221" t="s">
        <v>51</v>
      </c>
      <c r="B1035" s="222" t="s">
        <v>40</v>
      </c>
      <c r="C1035" s="186">
        <v>73585</v>
      </c>
      <c r="D1035" s="187" t="s">
        <v>973</v>
      </c>
      <c r="E1035" s="237">
        <v>0</v>
      </c>
      <c r="F1035" s="189">
        <v>0</v>
      </c>
      <c r="G1035" s="189">
        <v>0</v>
      </c>
      <c r="H1035" s="189">
        <v>0</v>
      </c>
      <c r="I1035" s="189">
        <v>0</v>
      </c>
      <c r="J1035" s="189">
        <v>0</v>
      </c>
      <c r="K1035" s="189">
        <v>0</v>
      </c>
      <c r="L1035" s="189">
        <v>26117.43</v>
      </c>
      <c r="M1035" s="189">
        <v>0</v>
      </c>
      <c r="N1035" s="189">
        <v>0</v>
      </c>
      <c r="O1035" s="189">
        <f t="shared" si="15"/>
        <v>26117.43</v>
      </c>
    </row>
    <row r="1036" spans="1:15" x14ac:dyDescent="0.2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2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25">
      <c r="A1038" s="221" t="s">
        <v>51</v>
      </c>
      <c r="B1038" s="222" t="s">
        <v>40</v>
      </c>
      <c r="C1038" s="186">
        <v>73624</v>
      </c>
      <c r="D1038" s="187" t="s">
        <v>976</v>
      </c>
      <c r="E1038" s="237">
        <v>2155517.0498172753</v>
      </c>
      <c r="F1038" s="189">
        <v>0</v>
      </c>
      <c r="G1038" s="189">
        <v>0</v>
      </c>
      <c r="H1038" s="189">
        <v>0</v>
      </c>
      <c r="I1038" s="189">
        <v>0</v>
      </c>
      <c r="J1038" s="189">
        <v>0</v>
      </c>
      <c r="K1038" s="189">
        <v>0</v>
      </c>
      <c r="L1038" s="189">
        <v>926000.13</v>
      </c>
      <c r="M1038" s="189">
        <v>0</v>
      </c>
      <c r="N1038" s="189">
        <v>0</v>
      </c>
      <c r="O1038" s="189">
        <f t="shared" si="16"/>
        <v>926000.13</v>
      </c>
    </row>
    <row r="1039" spans="1:15" x14ac:dyDescent="0.25">
      <c r="A1039" s="221" t="s">
        <v>51</v>
      </c>
      <c r="B1039" s="222" t="s">
        <v>40</v>
      </c>
      <c r="C1039" s="186">
        <v>73671</v>
      </c>
      <c r="D1039" s="187" t="s">
        <v>977</v>
      </c>
      <c r="E1039" s="237">
        <v>6994382.5284877848</v>
      </c>
      <c r="F1039" s="189">
        <v>0</v>
      </c>
      <c r="G1039" s="189">
        <v>0</v>
      </c>
      <c r="H1039" s="189">
        <v>0</v>
      </c>
      <c r="I1039" s="189">
        <v>0</v>
      </c>
      <c r="J1039" s="189">
        <v>0</v>
      </c>
      <c r="K1039" s="189">
        <v>0</v>
      </c>
      <c r="L1039" s="189">
        <v>23316693.160000004</v>
      </c>
      <c r="M1039" s="189">
        <v>0</v>
      </c>
      <c r="N1039" s="189">
        <v>0</v>
      </c>
      <c r="O1039" s="189">
        <f t="shared" si="16"/>
        <v>23316693.160000004</v>
      </c>
    </row>
    <row r="1040" spans="1:15" x14ac:dyDescent="0.2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25">
      <c r="A1041" s="255" t="s">
        <v>51</v>
      </c>
      <c r="B1041" s="258" t="s">
        <v>40</v>
      </c>
      <c r="C1041" s="256">
        <v>73678</v>
      </c>
      <c r="D1041" s="259" t="s">
        <v>144</v>
      </c>
      <c r="E1041" s="237">
        <v>74307896.352506757</v>
      </c>
      <c r="F1041" s="189">
        <v>167287338.63</v>
      </c>
      <c r="G1041" s="189">
        <v>0</v>
      </c>
      <c r="H1041" s="189">
        <v>0</v>
      </c>
      <c r="I1041" s="189">
        <v>0</v>
      </c>
      <c r="J1041" s="189">
        <v>0</v>
      </c>
      <c r="K1041" s="189">
        <v>0</v>
      </c>
      <c r="L1041" s="189">
        <v>18785208.540000003</v>
      </c>
      <c r="M1041" s="189">
        <v>0</v>
      </c>
      <c r="N1041" s="189">
        <v>0</v>
      </c>
      <c r="O1041" s="264">
        <f t="shared" si="16"/>
        <v>186072547.16999999</v>
      </c>
    </row>
    <row r="1042" spans="1:15" x14ac:dyDescent="0.25">
      <c r="A1042" s="255" t="s">
        <v>51</v>
      </c>
      <c r="B1042" s="258" t="s">
        <v>40</v>
      </c>
      <c r="C1042" s="256">
        <v>73686</v>
      </c>
      <c r="D1042" s="259" t="s">
        <v>979</v>
      </c>
      <c r="E1042" s="237">
        <v>40280634.857222751</v>
      </c>
      <c r="F1042" s="189">
        <v>0</v>
      </c>
      <c r="G1042" s="189">
        <v>0</v>
      </c>
      <c r="H1042" s="189">
        <v>0</v>
      </c>
      <c r="I1042" s="189">
        <v>0</v>
      </c>
      <c r="J1042" s="189">
        <v>25712772.98</v>
      </c>
      <c r="K1042" s="189">
        <v>0</v>
      </c>
      <c r="L1042" s="189">
        <v>6882.85</v>
      </c>
      <c r="M1042" s="189">
        <v>0</v>
      </c>
      <c r="N1042" s="189">
        <v>0</v>
      </c>
      <c r="O1042" s="264">
        <f t="shared" si="16"/>
        <v>25719655.830000002</v>
      </c>
    </row>
    <row r="1043" spans="1:15" x14ac:dyDescent="0.25">
      <c r="A1043" s="255" t="s">
        <v>51</v>
      </c>
      <c r="B1043" s="258" t="s">
        <v>40</v>
      </c>
      <c r="C1043" s="256">
        <v>73770</v>
      </c>
      <c r="D1043" s="259" t="s">
        <v>433</v>
      </c>
      <c r="E1043" s="237">
        <v>4106747.2148662992</v>
      </c>
      <c r="F1043" s="189">
        <v>0</v>
      </c>
      <c r="G1043" s="189">
        <v>0</v>
      </c>
      <c r="H1043" s="189">
        <v>0</v>
      </c>
      <c r="I1043" s="189">
        <v>0</v>
      </c>
      <c r="J1043" s="189">
        <v>0</v>
      </c>
      <c r="K1043" s="189">
        <v>0</v>
      </c>
      <c r="L1043" s="189">
        <v>14118245.390000002</v>
      </c>
      <c r="M1043" s="189">
        <v>0</v>
      </c>
      <c r="N1043" s="189">
        <v>0</v>
      </c>
      <c r="O1043" s="264">
        <f t="shared" si="16"/>
        <v>14118245.390000002</v>
      </c>
    </row>
    <row r="1044" spans="1:15" x14ac:dyDescent="0.25">
      <c r="A1044" s="255" t="s">
        <v>51</v>
      </c>
      <c r="B1044" s="258" t="s">
        <v>40</v>
      </c>
      <c r="C1044" s="256">
        <v>73854</v>
      </c>
      <c r="D1044" s="259" t="s">
        <v>980</v>
      </c>
      <c r="E1044" s="237">
        <v>1980110.3919677441</v>
      </c>
      <c r="F1044" s="189">
        <v>1909673.97</v>
      </c>
      <c r="G1044" s="189">
        <v>0</v>
      </c>
      <c r="H1044" s="189">
        <v>0</v>
      </c>
      <c r="I1044" s="189">
        <v>0</v>
      </c>
      <c r="J1044" s="189">
        <v>0</v>
      </c>
      <c r="K1044" s="189">
        <v>0</v>
      </c>
      <c r="L1044" s="189">
        <v>7030295.0200000005</v>
      </c>
      <c r="M1044" s="189">
        <v>0</v>
      </c>
      <c r="N1044" s="189">
        <v>73759.61</v>
      </c>
      <c r="O1044" s="264">
        <f t="shared" si="16"/>
        <v>9013728.5999999996</v>
      </c>
    </row>
    <row r="1045" spans="1:15" x14ac:dyDescent="0.2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2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25">
      <c r="A1047" s="255" t="s">
        <v>51</v>
      </c>
      <c r="B1047" s="258" t="s">
        <v>40</v>
      </c>
      <c r="C1047" s="256">
        <v>73873</v>
      </c>
      <c r="D1047" s="259" t="s">
        <v>983</v>
      </c>
      <c r="E1047" s="237">
        <v>0</v>
      </c>
      <c r="F1047" s="189">
        <v>0</v>
      </c>
      <c r="G1047" s="189">
        <v>0</v>
      </c>
      <c r="H1047" s="189">
        <v>0</v>
      </c>
      <c r="I1047" s="189">
        <v>0</v>
      </c>
      <c r="J1047" s="189">
        <v>0</v>
      </c>
      <c r="K1047" s="189">
        <v>0</v>
      </c>
      <c r="L1047" s="189">
        <v>29099.079999999998</v>
      </c>
      <c r="M1047" s="189">
        <v>0</v>
      </c>
      <c r="N1047" s="189">
        <v>0</v>
      </c>
      <c r="O1047" s="264">
        <f t="shared" si="16"/>
        <v>29099.079999999998</v>
      </c>
    </row>
    <row r="1048" spans="1:15" x14ac:dyDescent="0.25">
      <c r="A1048" s="255" t="s">
        <v>51</v>
      </c>
      <c r="B1048" s="258" t="s">
        <v>41</v>
      </c>
      <c r="C1048" s="256">
        <v>76001</v>
      </c>
      <c r="D1048" s="259" t="s">
        <v>984</v>
      </c>
      <c r="E1048" s="237">
        <v>23377137.117404096</v>
      </c>
      <c r="F1048" s="189">
        <v>0</v>
      </c>
      <c r="G1048" s="189">
        <v>6083197.8899999997</v>
      </c>
      <c r="H1048" s="189">
        <v>0</v>
      </c>
      <c r="I1048" s="189">
        <v>0</v>
      </c>
      <c r="J1048" s="189">
        <v>0</v>
      </c>
      <c r="K1048" s="189">
        <v>0</v>
      </c>
      <c r="L1048" s="189">
        <v>7649238.9100000011</v>
      </c>
      <c r="M1048" s="189">
        <v>0</v>
      </c>
      <c r="N1048" s="189">
        <v>0</v>
      </c>
      <c r="O1048" s="264">
        <f t="shared" si="16"/>
        <v>13732436.800000001</v>
      </c>
    </row>
    <row r="1049" spans="1:15" x14ac:dyDescent="0.2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2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25">
      <c r="A1051" s="221" t="s">
        <v>51</v>
      </c>
      <c r="B1051" s="222" t="s">
        <v>41</v>
      </c>
      <c r="C1051" s="186">
        <v>76041</v>
      </c>
      <c r="D1051" s="187" t="s">
        <v>987</v>
      </c>
      <c r="E1051" s="237">
        <v>3344412.6415189314</v>
      </c>
      <c r="F1051" s="189">
        <v>0</v>
      </c>
      <c r="G1051" s="189">
        <v>0</v>
      </c>
      <c r="H1051" s="189">
        <v>0</v>
      </c>
      <c r="I1051" s="189">
        <v>0</v>
      </c>
      <c r="J1051" s="189">
        <v>0</v>
      </c>
      <c r="K1051" s="189">
        <v>0</v>
      </c>
      <c r="L1051" s="189">
        <v>6189113.1600000001</v>
      </c>
      <c r="M1051" s="189">
        <v>0</v>
      </c>
      <c r="N1051" s="189">
        <v>0</v>
      </c>
      <c r="O1051" s="189">
        <f t="shared" si="16"/>
        <v>6189113.1600000001</v>
      </c>
    </row>
    <row r="1052" spans="1:15" x14ac:dyDescent="0.2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25">
      <c r="A1053" s="221" t="s">
        <v>51</v>
      </c>
      <c r="B1053" s="222" t="s">
        <v>41</v>
      </c>
      <c r="C1053" s="186">
        <v>76100</v>
      </c>
      <c r="D1053" s="187" t="s">
        <v>21</v>
      </c>
      <c r="E1053" s="237">
        <v>1510890.1046174141</v>
      </c>
      <c r="F1053" s="189">
        <v>0</v>
      </c>
      <c r="G1053" s="189">
        <v>0</v>
      </c>
      <c r="H1053" s="189">
        <v>0</v>
      </c>
      <c r="I1053" s="189">
        <v>0</v>
      </c>
      <c r="J1053" s="189">
        <v>0</v>
      </c>
      <c r="K1053" s="189">
        <v>0</v>
      </c>
      <c r="L1053" s="189">
        <v>2354886.8800000004</v>
      </c>
      <c r="M1053" s="189">
        <v>0</v>
      </c>
      <c r="N1053" s="189">
        <v>0</v>
      </c>
      <c r="O1053" s="189">
        <f t="shared" si="16"/>
        <v>2354886.8800000004</v>
      </c>
    </row>
    <row r="1054" spans="1:15" x14ac:dyDescent="0.25">
      <c r="A1054" s="221" t="s">
        <v>51</v>
      </c>
      <c r="B1054" s="222" t="s">
        <v>41</v>
      </c>
      <c r="C1054" s="186">
        <v>76109</v>
      </c>
      <c r="D1054" s="187" t="s">
        <v>988</v>
      </c>
      <c r="E1054" s="237">
        <v>116627701.54722278</v>
      </c>
      <c r="F1054" s="189">
        <v>0</v>
      </c>
      <c r="G1054" s="189">
        <v>169631135.81</v>
      </c>
      <c r="H1054" s="189">
        <v>0</v>
      </c>
      <c r="I1054" s="189">
        <v>0</v>
      </c>
      <c r="J1054" s="189">
        <v>114344099.04000001</v>
      </c>
      <c r="K1054" s="189">
        <v>0</v>
      </c>
      <c r="L1054" s="189">
        <v>2050869.21</v>
      </c>
      <c r="M1054" s="189">
        <v>0</v>
      </c>
      <c r="N1054" s="189">
        <v>0</v>
      </c>
      <c r="O1054" s="189">
        <f t="shared" si="16"/>
        <v>286026104.06</v>
      </c>
    </row>
    <row r="1055" spans="1:15" x14ac:dyDescent="0.25">
      <c r="A1055" s="221" t="s">
        <v>51</v>
      </c>
      <c r="B1055" s="222" t="s">
        <v>41</v>
      </c>
      <c r="C1055" s="186">
        <v>76111</v>
      </c>
      <c r="D1055" s="187" t="s">
        <v>989</v>
      </c>
      <c r="E1055" s="237">
        <v>127256.29294149922</v>
      </c>
      <c r="F1055" s="189">
        <v>0</v>
      </c>
      <c r="G1055" s="189">
        <v>0</v>
      </c>
      <c r="H1055" s="189">
        <v>0</v>
      </c>
      <c r="I1055" s="189">
        <v>0</v>
      </c>
      <c r="J1055" s="189">
        <v>0</v>
      </c>
      <c r="K1055" s="189">
        <v>0</v>
      </c>
      <c r="L1055" s="189">
        <v>1008170.6100000001</v>
      </c>
      <c r="M1055" s="189">
        <v>0</v>
      </c>
      <c r="N1055" s="189">
        <v>0</v>
      </c>
      <c r="O1055" s="189">
        <f t="shared" si="16"/>
        <v>1008170.6100000001</v>
      </c>
    </row>
    <row r="1056" spans="1:15" x14ac:dyDescent="0.25">
      <c r="A1056" s="221" t="s">
        <v>51</v>
      </c>
      <c r="B1056" s="222" t="s">
        <v>41</v>
      </c>
      <c r="C1056" s="186">
        <v>76113</v>
      </c>
      <c r="D1056" s="187" t="s">
        <v>990</v>
      </c>
      <c r="E1056" s="237">
        <v>312256.1447268374</v>
      </c>
      <c r="F1056" s="189">
        <v>0</v>
      </c>
      <c r="G1056" s="189">
        <v>0</v>
      </c>
      <c r="H1056" s="189">
        <v>0</v>
      </c>
      <c r="I1056" s="189">
        <v>0</v>
      </c>
      <c r="J1056" s="189">
        <v>0</v>
      </c>
      <c r="K1056" s="189">
        <v>0</v>
      </c>
      <c r="L1056" s="189">
        <v>893112.23</v>
      </c>
      <c r="M1056" s="189">
        <v>0</v>
      </c>
      <c r="N1056" s="189">
        <v>0</v>
      </c>
      <c r="O1056" s="189">
        <f t="shared" si="16"/>
        <v>893112.23</v>
      </c>
    </row>
    <row r="1057" spans="1:15" x14ac:dyDescent="0.25">
      <c r="A1057" s="221" t="s">
        <v>51</v>
      </c>
      <c r="B1057" s="222" t="s">
        <v>41</v>
      </c>
      <c r="C1057" s="186">
        <v>76122</v>
      </c>
      <c r="D1057" s="187" t="s">
        <v>991</v>
      </c>
      <c r="E1057" s="237">
        <v>1083941.8854773843</v>
      </c>
      <c r="F1057" s="189">
        <v>0</v>
      </c>
      <c r="G1057" s="189">
        <v>0</v>
      </c>
      <c r="H1057" s="189">
        <v>0</v>
      </c>
      <c r="I1057" s="189">
        <v>0</v>
      </c>
      <c r="J1057" s="189">
        <v>0</v>
      </c>
      <c r="K1057" s="189">
        <v>0</v>
      </c>
      <c r="L1057" s="189">
        <v>5117826.3199999975</v>
      </c>
      <c r="M1057" s="189">
        <v>0</v>
      </c>
      <c r="N1057" s="189">
        <v>0</v>
      </c>
      <c r="O1057" s="189">
        <f t="shared" si="16"/>
        <v>5117826.3199999975</v>
      </c>
    </row>
    <row r="1058" spans="1:15" x14ac:dyDescent="0.25">
      <c r="A1058" s="221" t="s">
        <v>51</v>
      </c>
      <c r="B1058" s="222" t="s">
        <v>41</v>
      </c>
      <c r="C1058" s="186">
        <v>76126</v>
      </c>
      <c r="D1058" s="187" t="s">
        <v>992</v>
      </c>
      <c r="E1058" s="237">
        <v>66681.342360248032</v>
      </c>
      <c r="F1058" s="189">
        <v>0</v>
      </c>
      <c r="G1058" s="189">
        <v>0</v>
      </c>
      <c r="H1058" s="189">
        <v>0</v>
      </c>
      <c r="I1058" s="189">
        <v>0</v>
      </c>
      <c r="J1058" s="189">
        <v>0</v>
      </c>
      <c r="K1058" s="189">
        <v>0</v>
      </c>
      <c r="L1058" s="189">
        <v>76978.69</v>
      </c>
      <c r="M1058" s="189">
        <v>0</v>
      </c>
      <c r="N1058" s="189">
        <v>0</v>
      </c>
      <c r="O1058" s="189">
        <f t="shared" si="16"/>
        <v>76978.69</v>
      </c>
    </row>
    <row r="1059" spans="1:15" x14ac:dyDescent="0.25">
      <c r="A1059" s="221" t="s">
        <v>51</v>
      </c>
      <c r="B1059" s="222" t="s">
        <v>41</v>
      </c>
      <c r="C1059" s="186">
        <v>76130</v>
      </c>
      <c r="D1059" s="187" t="s">
        <v>178</v>
      </c>
      <c r="E1059" s="237">
        <v>382186.74810392328</v>
      </c>
      <c r="F1059" s="189">
        <v>0</v>
      </c>
      <c r="G1059" s="189">
        <v>0</v>
      </c>
      <c r="H1059" s="189">
        <v>0</v>
      </c>
      <c r="I1059" s="189">
        <v>0</v>
      </c>
      <c r="J1059" s="189">
        <v>0</v>
      </c>
      <c r="K1059" s="189">
        <v>0</v>
      </c>
      <c r="L1059" s="189">
        <v>806631.06</v>
      </c>
      <c r="M1059" s="189">
        <v>0</v>
      </c>
      <c r="N1059" s="189">
        <v>0</v>
      </c>
      <c r="O1059" s="189">
        <f t="shared" si="16"/>
        <v>806631.06</v>
      </c>
    </row>
    <row r="1060" spans="1:15" x14ac:dyDescent="0.25">
      <c r="A1060" s="221" t="s">
        <v>51</v>
      </c>
      <c r="B1060" s="222" t="s">
        <v>41</v>
      </c>
      <c r="C1060" s="186">
        <v>76147</v>
      </c>
      <c r="D1060" s="187" t="s">
        <v>993</v>
      </c>
      <c r="E1060" s="237">
        <v>755988.95567593514</v>
      </c>
      <c r="F1060" s="189">
        <v>0</v>
      </c>
      <c r="G1060" s="189">
        <v>0</v>
      </c>
      <c r="H1060" s="189">
        <v>0</v>
      </c>
      <c r="I1060" s="189">
        <v>0</v>
      </c>
      <c r="J1060" s="189">
        <v>0</v>
      </c>
      <c r="K1060" s="189">
        <v>0</v>
      </c>
      <c r="L1060" s="189">
        <v>3561503.8600000003</v>
      </c>
      <c r="M1060" s="189">
        <v>0</v>
      </c>
      <c r="N1060" s="189">
        <v>0</v>
      </c>
      <c r="O1060" s="189">
        <f t="shared" si="16"/>
        <v>3561503.8600000003</v>
      </c>
    </row>
    <row r="1061" spans="1:15" x14ac:dyDescent="0.2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25">
      <c r="A1062" s="255" t="s">
        <v>51</v>
      </c>
      <c r="B1062" s="258" t="s">
        <v>41</v>
      </c>
      <c r="C1062" s="256">
        <v>76243</v>
      </c>
      <c r="D1062" s="259" t="s">
        <v>995</v>
      </c>
      <c r="E1062" s="237">
        <v>0</v>
      </c>
      <c r="F1062" s="189">
        <v>0</v>
      </c>
      <c r="G1062" s="189">
        <v>0</v>
      </c>
      <c r="H1062" s="189">
        <v>0</v>
      </c>
      <c r="I1062" s="189">
        <v>0</v>
      </c>
      <c r="J1062" s="189">
        <v>0</v>
      </c>
      <c r="K1062" s="189">
        <v>0</v>
      </c>
      <c r="L1062" s="189">
        <v>0</v>
      </c>
      <c r="M1062" s="189">
        <v>0</v>
      </c>
      <c r="N1062" s="189">
        <v>0</v>
      </c>
      <c r="O1062" s="264">
        <f t="shared" si="16"/>
        <v>0</v>
      </c>
    </row>
    <row r="1063" spans="1:15" x14ac:dyDescent="0.2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25">
      <c r="A1064" s="255" t="s">
        <v>51</v>
      </c>
      <c r="B1064" s="258" t="s">
        <v>41</v>
      </c>
      <c r="C1064" s="256">
        <v>76248</v>
      </c>
      <c r="D1064" s="259" t="s">
        <v>997</v>
      </c>
      <c r="E1064" s="237">
        <v>16865.076387892055</v>
      </c>
      <c r="F1064" s="189">
        <v>0</v>
      </c>
      <c r="G1064" s="189">
        <v>0</v>
      </c>
      <c r="H1064" s="189">
        <v>0</v>
      </c>
      <c r="I1064" s="189">
        <v>0</v>
      </c>
      <c r="J1064" s="189">
        <v>0</v>
      </c>
      <c r="K1064" s="189">
        <v>0</v>
      </c>
      <c r="L1064" s="189">
        <v>196522.99000000002</v>
      </c>
      <c r="M1064" s="189">
        <v>0</v>
      </c>
      <c r="N1064" s="189">
        <v>0</v>
      </c>
      <c r="O1064" s="264">
        <f t="shared" si="16"/>
        <v>196522.99000000002</v>
      </c>
    </row>
    <row r="1065" spans="1:15" x14ac:dyDescent="0.2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25">
      <c r="A1066" s="255" t="s">
        <v>51</v>
      </c>
      <c r="B1066" s="258" t="s">
        <v>41</v>
      </c>
      <c r="C1066" s="256">
        <v>76275</v>
      </c>
      <c r="D1066" s="259" t="s">
        <v>999</v>
      </c>
      <c r="E1066" s="237">
        <v>62039.287711379773</v>
      </c>
      <c r="F1066" s="189">
        <v>0</v>
      </c>
      <c r="G1066" s="189">
        <v>0</v>
      </c>
      <c r="H1066" s="189">
        <v>0</v>
      </c>
      <c r="I1066" s="189">
        <v>0</v>
      </c>
      <c r="J1066" s="189">
        <v>0</v>
      </c>
      <c r="K1066" s="189">
        <v>0</v>
      </c>
      <c r="L1066" s="189">
        <v>246656.80000000002</v>
      </c>
      <c r="M1066" s="189">
        <v>0</v>
      </c>
      <c r="N1066" s="189">
        <v>0</v>
      </c>
      <c r="O1066" s="264">
        <f t="shared" si="16"/>
        <v>246656.80000000002</v>
      </c>
    </row>
    <row r="1067" spans="1:15" x14ac:dyDescent="0.2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2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25">
      <c r="A1069" s="255" t="s">
        <v>51</v>
      </c>
      <c r="B1069" s="258" t="s">
        <v>41</v>
      </c>
      <c r="C1069" s="256">
        <v>76364</v>
      </c>
      <c r="D1069" s="259" t="s">
        <v>1002</v>
      </c>
      <c r="E1069" s="237">
        <v>13907595.713995522</v>
      </c>
      <c r="F1069" s="189">
        <v>0</v>
      </c>
      <c r="G1069" s="189">
        <v>5078476.7600000007</v>
      </c>
      <c r="H1069" s="189">
        <v>0</v>
      </c>
      <c r="I1069" s="189">
        <v>0</v>
      </c>
      <c r="J1069" s="189">
        <v>14992.21</v>
      </c>
      <c r="K1069" s="189">
        <v>0</v>
      </c>
      <c r="L1069" s="189">
        <v>5265098.42</v>
      </c>
      <c r="M1069" s="189">
        <v>0</v>
      </c>
      <c r="N1069" s="189">
        <v>0</v>
      </c>
      <c r="O1069" s="264">
        <f t="shared" si="16"/>
        <v>10358567.390000001</v>
      </c>
    </row>
    <row r="1070" spans="1:15" x14ac:dyDescent="0.2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2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25">
      <c r="A1072" s="221" t="s">
        <v>51</v>
      </c>
      <c r="B1072" s="222" t="s">
        <v>41</v>
      </c>
      <c r="C1072" s="186">
        <v>76403</v>
      </c>
      <c r="D1072" s="187" t="s">
        <v>287</v>
      </c>
      <c r="E1072" s="237">
        <v>2834232.1692457581</v>
      </c>
      <c r="F1072" s="189">
        <v>0</v>
      </c>
      <c r="G1072" s="189">
        <v>0</v>
      </c>
      <c r="H1072" s="189">
        <v>0</v>
      </c>
      <c r="I1072" s="189">
        <v>0</v>
      </c>
      <c r="J1072" s="189">
        <v>0</v>
      </c>
      <c r="K1072" s="189">
        <v>0</v>
      </c>
      <c r="L1072" s="189">
        <v>3402257.85</v>
      </c>
      <c r="M1072" s="189">
        <v>0</v>
      </c>
      <c r="N1072" s="189">
        <v>0</v>
      </c>
      <c r="O1072" s="189">
        <f t="shared" si="16"/>
        <v>3402257.85</v>
      </c>
    </row>
    <row r="1073" spans="1:15" x14ac:dyDescent="0.25">
      <c r="A1073" s="221" t="s">
        <v>51</v>
      </c>
      <c r="B1073" s="222" t="s">
        <v>41</v>
      </c>
      <c r="C1073" s="186">
        <v>76497</v>
      </c>
      <c r="D1073" s="187" t="s">
        <v>1004</v>
      </c>
      <c r="E1073" s="237">
        <v>3260.390335481939</v>
      </c>
      <c r="F1073" s="189">
        <v>0</v>
      </c>
      <c r="G1073" s="189">
        <v>0</v>
      </c>
      <c r="H1073" s="189">
        <v>0</v>
      </c>
      <c r="I1073" s="189">
        <v>0</v>
      </c>
      <c r="J1073" s="189">
        <v>0</v>
      </c>
      <c r="K1073" s="189">
        <v>0</v>
      </c>
      <c r="L1073" s="189">
        <v>4347.9799999999996</v>
      </c>
      <c r="M1073" s="189">
        <v>0</v>
      </c>
      <c r="N1073" s="189">
        <v>0</v>
      </c>
      <c r="O1073" s="189">
        <f t="shared" si="16"/>
        <v>4347.9799999999996</v>
      </c>
    </row>
    <row r="1074" spans="1:15" x14ac:dyDescent="0.25">
      <c r="A1074" s="221" t="s">
        <v>51</v>
      </c>
      <c r="B1074" s="222" t="s">
        <v>41</v>
      </c>
      <c r="C1074" s="186">
        <v>76520</v>
      </c>
      <c r="D1074" s="187" t="s">
        <v>1005</v>
      </c>
      <c r="E1074" s="237">
        <v>2407760.1393912155</v>
      </c>
      <c r="F1074" s="189">
        <v>0</v>
      </c>
      <c r="G1074" s="189">
        <v>0</v>
      </c>
      <c r="H1074" s="189">
        <v>0</v>
      </c>
      <c r="I1074" s="189">
        <v>0</v>
      </c>
      <c r="J1074" s="189">
        <v>0</v>
      </c>
      <c r="K1074" s="189">
        <v>0</v>
      </c>
      <c r="L1074" s="189">
        <v>3315544.7200000007</v>
      </c>
      <c r="M1074" s="189">
        <v>0</v>
      </c>
      <c r="N1074" s="189">
        <v>0</v>
      </c>
      <c r="O1074" s="189">
        <f t="shared" si="16"/>
        <v>3315544.7200000007</v>
      </c>
    </row>
    <row r="1075" spans="1:15" x14ac:dyDescent="0.2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25">
      <c r="A1076" s="221" t="s">
        <v>51</v>
      </c>
      <c r="B1076" s="222" t="s">
        <v>41</v>
      </c>
      <c r="C1076" s="186">
        <v>76606</v>
      </c>
      <c r="D1076" s="187" t="s">
        <v>725</v>
      </c>
      <c r="E1076" s="237">
        <v>49371.28135564689</v>
      </c>
      <c r="F1076" s="189">
        <v>0</v>
      </c>
      <c r="G1076" s="189">
        <v>0</v>
      </c>
      <c r="H1076" s="189">
        <v>0</v>
      </c>
      <c r="I1076" s="189">
        <v>0</v>
      </c>
      <c r="J1076" s="189">
        <v>0</v>
      </c>
      <c r="K1076" s="189">
        <v>0</v>
      </c>
      <c r="L1076" s="189">
        <v>55170.97</v>
      </c>
      <c r="M1076" s="189">
        <v>0</v>
      </c>
      <c r="N1076" s="189">
        <v>0</v>
      </c>
      <c r="O1076" s="189">
        <f t="shared" si="16"/>
        <v>55170.97</v>
      </c>
    </row>
    <row r="1077" spans="1:15" x14ac:dyDescent="0.25">
      <c r="A1077" s="221" t="s">
        <v>51</v>
      </c>
      <c r="B1077" s="222" t="s">
        <v>41</v>
      </c>
      <c r="C1077" s="186">
        <v>76616</v>
      </c>
      <c r="D1077" s="187" t="s">
        <v>1007</v>
      </c>
      <c r="E1077" s="237">
        <v>293021.30568856292</v>
      </c>
      <c r="F1077" s="189">
        <v>0</v>
      </c>
      <c r="G1077" s="189">
        <v>0</v>
      </c>
      <c r="H1077" s="189">
        <v>0</v>
      </c>
      <c r="I1077" s="189">
        <v>0</v>
      </c>
      <c r="J1077" s="189">
        <v>0</v>
      </c>
      <c r="K1077" s="189">
        <v>0</v>
      </c>
      <c r="L1077" s="189">
        <v>1754051.5599999996</v>
      </c>
      <c r="M1077" s="189">
        <v>0</v>
      </c>
      <c r="N1077" s="189">
        <v>0</v>
      </c>
      <c r="O1077" s="189">
        <f t="shared" si="16"/>
        <v>1754051.5599999996</v>
      </c>
    </row>
    <row r="1078" spans="1:15" x14ac:dyDescent="0.25">
      <c r="A1078" s="221" t="s">
        <v>51</v>
      </c>
      <c r="B1078" s="222" t="s">
        <v>41</v>
      </c>
      <c r="C1078" s="186">
        <v>76622</v>
      </c>
      <c r="D1078" s="187" t="s">
        <v>1008</v>
      </c>
      <c r="E1078" s="237">
        <v>2498394.8152428158</v>
      </c>
      <c r="F1078" s="189">
        <v>0</v>
      </c>
      <c r="G1078" s="189">
        <v>0</v>
      </c>
      <c r="H1078" s="189">
        <v>0</v>
      </c>
      <c r="I1078" s="189">
        <v>0</v>
      </c>
      <c r="J1078" s="189">
        <v>0</v>
      </c>
      <c r="K1078" s="189">
        <v>0</v>
      </c>
      <c r="L1078" s="189">
        <v>3386287.9299999997</v>
      </c>
      <c r="M1078" s="189">
        <v>0</v>
      </c>
      <c r="N1078" s="189">
        <v>0</v>
      </c>
      <c r="O1078" s="189">
        <f t="shared" si="16"/>
        <v>3386287.9299999997</v>
      </c>
    </row>
    <row r="1079" spans="1:15" x14ac:dyDescent="0.2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25">
      <c r="A1080" s="221" t="s">
        <v>51</v>
      </c>
      <c r="B1080" s="222" t="s">
        <v>41</v>
      </c>
      <c r="C1080" s="186">
        <v>76736</v>
      </c>
      <c r="D1080" s="187" t="s">
        <v>1009</v>
      </c>
      <c r="E1080" s="237">
        <v>30194.277148510966</v>
      </c>
      <c r="F1080" s="189">
        <v>0</v>
      </c>
      <c r="G1080" s="189">
        <v>0</v>
      </c>
      <c r="H1080" s="189">
        <v>0</v>
      </c>
      <c r="I1080" s="189">
        <v>0</v>
      </c>
      <c r="J1080" s="189">
        <v>0</v>
      </c>
      <c r="K1080" s="189">
        <v>0</v>
      </c>
      <c r="L1080" s="189">
        <v>77307.81</v>
      </c>
      <c r="M1080" s="189">
        <v>0</v>
      </c>
      <c r="N1080" s="189">
        <v>0</v>
      </c>
      <c r="O1080" s="189">
        <f t="shared" si="16"/>
        <v>77307.81</v>
      </c>
    </row>
    <row r="1081" spans="1:15" x14ac:dyDescent="0.2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25">
      <c r="A1082" s="255" t="s">
        <v>51</v>
      </c>
      <c r="B1082" s="258" t="s">
        <v>41</v>
      </c>
      <c r="C1082" s="256">
        <v>76828</v>
      </c>
      <c r="D1082" s="259" t="s">
        <v>1011</v>
      </c>
      <c r="E1082" s="237">
        <v>634443.38446212094</v>
      </c>
      <c r="F1082" s="189">
        <v>0</v>
      </c>
      <c r="G1082" s="189">
        <v>0</v>
      </c>
      <c r="H1082" s="189">
        <v>0</v>
      </c>
      <c r="I1082" s="189">
        <v>0</v>
      </c>
      <c r="J1082" s="189">
        <v>0</v>
      </c>
      <c r="K1082" s="189">
        <v>0</v>
      </c>
      <c r="L1082" s="189">
        <v>115220.09</v>
      </c>
      <c r="M1082" s="189">
        <v>0</v>
      </c>
      <c r="N1082" s="189">
        <v>0</v>
      </c>
      <c r="O1082" s="264">
        <f t="shared" si="16"/>
        <v>115220.09</v>
      </c>
    </row>
    <row r="1083" spans="1:15" x14ac:dyDescent="0.25">
      <c r="A1083" s="255" t="s">
        <v>51</v>
      </c>
      <c r="B1083" s="258" t="s">
        <v>41</v>
      </c>
      <c r="C1083" s="256">
        <v>76834</v>
      </c>
      <c r="D1083" s="259" t="s">
        <v>1012</v>
      </c>
      <c r="E1083" s="237">
        <v>643588.87730402383</v>
      </c>
      <c r="F1083" s="189">
        <v>0</v>
      </c>
      <c r="G1083" s="189">
        <v>0</v>
      </c>
      <c r="H1083" s="189">
        <v>0</v>
      </c>
      <c r="I1083" s="189">
        <v>0</v>
      </c>
      <c r="J1083" s="189">
        <v>0</v>
      </c>
      <c r="K1083" s="189">
        <v>0</v>
      </c>
      <c r="L1083" s="189">
        <v>504805.83</v>
      </c>
      <c r="M1083" s="189">
        <v>0</v>
      </c>
      <c r="N1083" s="189">
        <v>0</v>
      </c>
      <c r="O1083" s="264">
        <f t="shared" si="16"/>
        <v>504805.83</v>
      </c>
    </row>
    <row r="1084" spans="1:15" x14ac:dyDescent="0.2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2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25">
      <c r="A1086" s="255" t="s">
        <v>51</v>
      </c>
      <c r="B1086" s="258" t="s">
        <v>41</v>
      </c>
      <c r="C1086" s="256">
        <v>76869</v>
      </c>
      <c r="D1086" s="259" t="s">
        <v>1015</v>
      </c>
      <c r="E1086" s="237">
        <v>1671860.8762142227</v>
      </c>
      <c r="F1086" s="189">
        <v>3132744.9299999997</v>
      </c>
      <c r="G1086" s="189">
        <v>0</v>
      </c>
      <c r="H1086" s="189">
        <v>0</v>
      </c>
      <c r="I1086" s="189">
        <v>0</v>
      </c>
      <c r="J1086" s="189">
        <v>0</v>
      </c>
      <c r="K1086" s="189">
        <v>0</v>
      </c>
      <c r="L1086" s="189">
        <v>1710792.0499999998</v>
      </c>
      <c r="M1086" s="189">
        <v>0</v>
      </c>
      <c r="N1086" s="189">
        <v>0</v>
      </c>
      <c r="O1086" s="264">
        <f t="shared" si="16"/>
        <v>4843536.9799999995</v>
      </c>
    </row>
    <row r="1087" spans="1:15" x14ac:dyDescent="0.25">
      <c r="A1087" s="255" t="s">
        <v>51</v>
      </c>
      <c r="B1087" s="258" t="s">
        <v>41</v>
      </c>
      <c r="C1087" s="256">
        <v>76890</v>
      </c>
      <c r="D1087" s="259" t="s">
        <v>1016</v>
      </c>
      <c r="E1087" s="237">
        <v>1090728.6162676713</v>
      </c>
      <c r="F1087" s="189">
        <v>0</v>
      </c>
      <c r="G1087" s="189">
        <v>0</v>
      </c>
      <c r="H1087" s="189">
        <v>0</v>
      </c>
      <c r="I1087" s="189">
        <v>0</v>
      </c>
      <c r="J1087" s="189">
        <v>0</v>
      </c>
      <c r="K1087" s="189">
        <v>0</v>
      </c>
      <c r="L1087" s="189">
        <v>1669387.3499999999</v>
      </c>
      <c r="M1087" s="189">
        <v>0</v>
      </c>
      <c r="N1087" s="189">
        <v>0</v>
      </c>
      <c r="O1087" s="264">
        <f t="shared" si="16"/>
        <v>1669387.3499999999</v>
      </c>
    </row>
    <row r="1088" spans="1:15" x14ac:dyDescent="0.25">
      <c r="A1088" s="255" t="s">
        <v>51</v>
      </c>
      <c r="B1088" s="258" t="s">
        <v>41</v>
      </c>
      <c r="C1088" s="256">
        <v>76892</v>
      </c>
      <c r="D1088" s="259" t="s">
        <v>1017</v>
      </c>
      <c r="E1088" s="237">
        <v>81307875.371350273</v>
      </c>
      <c r="F1088" s="189">
        <v>86044145.590000004</v>
      </c>
      <c r="G1088" s="189">
        <v>0</v>
      </c>
      <c r="H1088" s="189">
        <v>0</v>
      </c>
      <c r="I1088" s="189">
        <v>0</v>
      </c>
      <c r="J1088" s="189">
        <v>0</v>
      </c>
      <c r="K1088" s="189">
        <v>0</v>
      </c>
      <c r="L1088" s="189">
        <v>54164642.920000009</v>
      </c>
      <c r="M1088" s="189">
        <v>0</v>
      </c>
      <c r="N1088" s="189">
        <v>0</v>
      </c>
      <c r="O1088" s="264">
        <f t="shared" si="16"/>
        <v>140208788.51000002</v>
      </c>
    </row>
    <row r="1089" spans="1:15" x14ac:dyDescent="0.25">
      <c r="A1089" s="255" t="s">
        <v>51</v>
      </c>
      <c r="B1089" s="258" t="s">
        <v>41</v>
      </c>
      <c r="C1089" s="256">
        <v>76895</v>
      </c>
      <c r="D1089" s="259" t="s">
        <v>1018</v>
      </c>
      <c r="E1089" s="237">
        <v>289027.82099505112</v>
      </c>
      <c r="F1089" s="189">
        <v>0</v>
      </c>
      <c r="G1089" s="189">
        <v>0</v>
      </c>
      <c r="H1089" s="189">
        <v>0</v>
      </c>
      <c r="I1089" s="189">
        <v>0</v>
      </c>
      <c r="J1089" s="189">
        <v>0</v>
      </c>
      <c r="K1089" s="189">
        <v>0</v>
      </c>
      <c r="L1089" s="189">
        <v>93462.78</v>
      </c>
      <c r="M1089" s="189">
        <v>0</v>
      </c>
      <c r="N1089" s="189">
        <v>0</v>
      </c>
      <c r="O1089" s="264">
        <f t="shared" si="16"/>
        <v>93462.78</v>
      </c>
    </row>
    <row r="1090" spans="1:15" x14ac:dyDescent="0.25">
      <c r="A1090" s="255" t="s">
        <v>51</v>
      </c>
      <c r="B1090" s="258" t="s">
        <v>42</v>
      </c>
      <c r="C1090" s="256">
        <v>81001</v>
      </c>
      <c r="D1090" s="259" t="s">
        <v>42</v>
      </c>
      <c r="E1090" s="237">
        <v>2186129.4373401459</v>
      </c>
      <c r="F1090" s="189">
        <v>0</v>
      </c>
      <c r="G1090" s="189">
        <v>0</v>
      </c>
      <c r="H1090" s="189">
        <v>0</v>
      </c>
      <c r="I1090" s="189">
        <v>0</v>
      </c>
      <c r="J1090" s="189">
        <v>0</v>
      </c>
      <c r="K1090" s="189">
        <v>0</v>
      </c>
      <c r="L1090" s="189">
        <v>1945912.0099999998</v>
      </c>
      <c r="M1090" s="189">
        <v>0</v>
      </c>
      <c r="N1090" s="189">
        <v>0</v>
      </c>
      <c r="O1090" s="264">
        <f t="shared" si="16"/>
        <v>1945912.0099999998</v>
      </c>
    </row>
    <row r="1091" spans="1:15" x14ac:dyDescent="0.25">
      <c r="A1091" s="221" t="s">
        <v>51</v>
      </c>
      <c r="B1091" s="222" t="s">
        <v>42</v>
      </c>
      <c r="C1091" s="186">
        <v>81065</v>
      </c>
      <c r="D1091" s="187" t="s">
        <v>1019</v>
      </c>
      <c r="E1091" s="237">
        <v>409137.44771326683</v>
      </c>
      <c r="F1091" s="189">
        <v>0</v>
      </c>
      <c r="G1091" s="189">
        <v>0</v>
      </c>
      <c r="H1091" s="189">
        <v>0</v>
      </c>
      <c r="I1091" s="189">
        <v>0</v>
      </c>
      <c r="J1091" s="189">
        <v>0</v>
      </c>
      <c r="K1091" s="189">
        <v>0</v>
      </c>
      <c r="L1091" s="189">
        <v>8312084.9900000012</v>
      </c>
      <c r="M1091" s="189">
        <v>0</v>
      </c>
      <c r="N1091" s="189">
        <v>0</v>
      </c>
      <c r="O1091" s="189">
        <f t="shared" si="16"/>
        <v>8312084.9900000012</v>
      </c>
    </row>
    <row r="1092" spans="1:15" x14ac:dyDescent="0.2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2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2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25">
      <c r="A1095" s="221" t="s">
        <v>51</v>
      </c>
      <c r="B1095" s="222" t="s">
        <v>42</v>
      </c>
      <c r="C1095" s="186">
        <v>81736</v>
      </c>
      <c r="D1095" s="187" t="s">
        <v>1023</v>
      </c>
      <c r="E1095" s="237">
        <v>7304968.4882464604</v>
      </c>
      <c r="F1095" s="189">
        <v>0</v>
      </c>
      <c r="G1095" s="189">
        <v>0</v>
      </c>
      <c r="H1095" s="189">
        <v>0</v>
      </c>
      <c r="I1095" s="189">
        <v>0</v>
      </c>
      <c r="J1095" s="189">
        <v>0</v>
      </c>
      <c r="K1095" s="189">
        <v>0</v>
      </c>
      <c r="L1095" s="189">
        <v>3249860.8600000003</v>
      </c>
      <c r="M1095" s="189">
        <v>0</v>
      </c>
      <c r="N1095" s="189">
        <v>0</v>
      </c>
      <c r="O1095" s="189">
        <f t="shared" si="16"/>
        <v>3249860.8600000003</v>
      </c>
    </row>
    <row r="1096" spans="1:15" x14ac:dyDescent="0.25">
      <c r="A1096" s="221" t="s">
        <v>51</v>
      </c>
      <c r="B1096" s="222" t="s">
        <v>42</v>
      </c>
      <c r="C1096" s="186">
        <v>81794</v>
      </c>
      <c r="D1096" s="187" t="s">
        <v>1024</v>
      </c>
      <c r="E1096" s="237">
        <v>4379827.4153514998</v>
      </c>
      <c r="F1096" s="189">
        <v>0</v>
      </c>
      <c r="G1096" s="189">
        <v>0</v>
      </c>
      <c r="H1096" s="189">
        <v>0</v>
      </c>
      <c r="I1096" s="189">
        <v>0</v>
      </c>
      <c r="J1096" s="189">
        <v>0</v>
      </c>
      <c r="K1096" s="189">
        <v>0</v>
      </c>
      <c r="L1096" s="189">
        <v>3495884.2499999995</v>
      </c>
      <c r="M1096" s="189">
        <v>0</v>
      </c>
      <c r="N1096" s="189">
        <v>0</v>
      </c>
      <c r="O1096" s="189">
        <f t="shared" si="16"/>
        <v>3495884.2499999995</v>
      </c>
    </row>
    <row r="1097" spans="1:15" x14ac:dyDescent="0.25">
      <c r="A1097" s="221" t="s">
        <v>51</v>
      </c>
      <c r="B1097" s="222" t="s">
        <v>43</v>
      </c>
      <c r="C1097" s="186">
        <v>85001</v>
      </c>
      <c r="D1097" s="187" t="s">
        <v>1025</v>
      </c>
      <c r="E1097" s="237">
        <v>9608234.6875204481</v>
      </c>
      <c r="F1097" s="189">
        <v>0</v>
      </c>
      <c r="G1097" s="189">
        <v>0</v>
      </c>
      <c r="H1097" s="189">
        <v>0</v>
      </c>
      <c r="I1097" s="189">
        <v>0</v>
      </c>
      <c r="J1097" s="189">
        <v>0</v>
      </c>
      <c r="K1097" s="189">
        <v>0</v>
      </c>
      <c r="L1097" s="189">
        <v>13703647.150000002</v>
      </c>
      <c r="M1097" s="189">
        <v>0</v>
      </c>
      <c r="N1097" s="189">
        <v>0</v>
      </c>
      <c r="O1097" s="189">
        <f t="shared" si="16"/>
        <v>13703647.150000002</v>
      </c>
    </row>
    <row r="1098" spans="1:15" x14ac:dyDescent="0.25">
      <c r="A1098" s="221" t="s">
        <v>51</v>
      </c>
      <c r="B1098" s="222" t="s">
        <v>43</v>
      </c>
      <c r="C1098" s="186">
        <v>85010</v>
      </c>
      <c r="D1098" s="187" t="s">
        <v>1026</v>
      </c>
      <c r="E1098" s="237">
        <v>12541595.202852059</v>
      </c>
      <c r="F1098" s="189">
        <v>0</v>
      </c>
      <c r="G1098" s="189">
        <v>0</v>
      </c>
      <c r="H1098" s="189">
        <v>0</v>
      </c>
      <c r="I1098" s="189">
        <v>0</v>
      </c>
      <c r="J1098" s="189">
        <v>0</v>
      </c>
      <c r="K1098" s="189">
        <v>0</v>
      </c>
      <c r="L1098" s="189">
        <v>27603251.110000007</v>
      </c>
      <c r="M1098" s="189">
        <v>0</v>
      </c>
      <c r="N1098" s="189">
        <v>0</v>
      </c>
      <c r="O1098" s="189">
        <f t="shared" si="16"/>
        <v>27603251.110000007</v>
      </c>
    </row>
    <row r="1099" spans="1:15" x14ac:dyDescent="0.2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25">
      <c r="A1100" s="221" t="s">
        <v>51</v>
      </c>
      <c r="B1100" s="222" t="s">
        <v>43</v>
      </c>
      <c r="C1100" s="186">
        <v>85125</v>
      </c>
      <c r="D1100" s="187" t="s">
        <v>1028</v>
      </c>
      <c r="E1100" s="237">
        <v>2636844.0837585526</v>
      </c>
      <c r="F1100" s="189">
        <v>0</v>
      </c>
      <c r="G1100" s="189">
        <v>0</v>
      </c>
      <c r="H1100" s="189">
        <v>0</v>
      </c>
      <c r="I1100" s="189">
        <v>0</v>
      </c>
      <c r="J1100" s="189">
        <v>0</v>
      </c>
      <c r="K1100" s="189">
        <v>0</v>
      </c>
      <c r="L1100" s="189">
        <v>2377601.1500000004</v>
      </c>
      <c r="M1100" s="189">
        <v>0</v>
      </c>
      <c r="N1100" s="189">
        <v>0</v>
      </c>
      <c r="O1100" s="189">
        <f t="shared" ref="O1100:O1152" si="17">SUM(F1100:N1100)</f>
        <v>2377601.1500000004</v>
      </c>
    </row>
    <row r="1101" spans="1:15" x14ac:dyDescent="0.2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25">
      <c r="A1102" s="255" t="s">
        <v>51</v>
      </c>
      <c r="B1102" s="258" t="s">
        <v>43</v>
      </c>
      <c r="C1102" s="256">
        <v>85139</v>
      </c>
      <c r="D1102" s="259" t="s">
        <v>1030</v>
      </c>
      <c r="E1102" s="237">
        <v>28550.54906595085</v>
      </c>
      <c r="F1102" s="189">
        <v>0</v>
      </c>
      <c r="G1102" s="189">
        <v>0</v>
      </c>
      <c r="H1102" s="189">
        <v>0</v>
      </c>
      <c r="I1102" s="189">
        <v>0</v>
      </c>
      <c r="J1102" s="189">
        <v>0</v>
      </c>
      <c r="K1102" s="189">
        <v>0</v>
      </c>
      <c r="L1102" s="189">
        <v>3932.94</v>
      </c>
      <c r="M1102" s="189">
        <v>0</v>
      </c>
      <c r="N1102" s="189">
        <v>0</v>
      </c>
      <c r="O1102" s="264">
        <f t="shared" si="17"/>
        <v>3932.94</v>
      </c>
    </row>
    <row r="1103" spans="1:15" x14ac:dyDescent="0.25">
      <c r="A1103" s="255" t="s">
        <v>51</v>
      </c>
      <c r="B1103" s="258" t="s">
        <v>43</v>
      </c>
      <c r="C1103" s="256">
        <v>85162</v>
      </c>
      <c r="D1103" s="259" t="s">
        <v>1031</v>
      </c>
      <c r="E1103" s="237">
        <v>1520743.7251118654</v>
      </c>
      <c r="F1103" s="189">
        <v>0</v>
      </c>
      <c r="G1103" s="189">
        <v>0</v>
      </c>
      <c r="H1103" s="189">
        <v>0</v>
      </c>
      <c r="I1103" s="189">
        <v>0</v>
      </c>
      <c r="J1103" s="189">
        <v>0</v>
      </c>
      <c r="K1103" s="189">
        <v>0</v>
      </c>
      <c r="L1103" s="189">
        <v>3864462.81</v>
      </c>
      <c r="M1103" s="189">
        <v>0</v>
      </c>
      <c r="N1103" s="189">
        <v>0</v>
      </c>
      <c r="O1103" s="264">
        <f t="shared" si="17"/>
        <v>3864462.81</v>
      </c>
    </row>
    <row r="1104" spans="1:15" x14ac:dyDescent="0.25">
      <c r="A1104" s="255" t="s">
        <v>51</v>
      </c>
      <c r="B1104" s="258" t="s">
        <v>43</v>
      </c>
      <c r="C1104" s="256">
        <v>85225</v>
      </c>
      <c r="D1104" s="259" t="s">
        <v>1032</v>
      </c>
      <c r="E1104" s="237">
        <v>1754908.8965472328</v>
      </c>
      <c r="F1104" s="189">
        <v>0</v>
      </c>
      <c r="G1104" s="189">
        <v>0</v>
      </c>
      <c r="H1104" s="189">
        <v>0</v>
      </c>
      <c r="I1104" s="189">
        <v>0</v>
      </c>
      <c r="J1104" s="189">
        <v>0</v>
      </c>
      <c r="K1104" s="189">
        <v>0</v>
      </c>
      <c r="L1104" s="189">
        <v>1991370.29</v>
      </c>
      <c r="M1104" s="189">
        <v>0</v>
      </c>
      <c r="N1104" s="189">
        <v>0</v>
      </c>
      <c r="O1104" s="264">
        <f t="shared" si="17"/>
        <v>1991370.29</v>
      </c>
    </row>
    <row r="1105" spans="1:15" x14ac:dyDescent="0.25">
      <c r="A1105" s="255" t="s">
        <v>51</v>
      </c>
      <c r="B1105" s="258" t="s">
        <v>43</v>
      </c>
      <c r="C1105" s="256">
        <v>85230</v>
      </c>
      <c r="D1105" s="259" t="s">
        <v>1033</v>
      </c>
      <c r="E1105" s="237">
        <v>35002.108147377039</v>
      </c>
      <c r="F1105" s="189">
        <v>0</v>
      </c>
      <c r="G1105" s="189">
        <v>0</v>
      </c>
      <c r="H1105" s="189">
        <v>0</v>
      </c>
      <c r="I1105" s="189">
        <v>0</v>
      </c>
      <c r="J1105" s="189">
        <v>0</v>
      </c>
      <c r="K1105" s="189">
        <v>0</v>
      </c>
      <c r="L1105" s="189">
        <v>156765.27999999997</v>
      </c>
      <c r="M1105" s="189">
        <v>0</v>
      </c>
      <c r="N1105" s="189">
        <v>0</v>
      </c>
      <c r="O1105" s="264">
        <f t="shared" si="17"/>
        <v>156765.27999999997</v>
      </c>
    </row>
    <row r="1106" spans="1:15" x14ac:dyDescent="0.25">
      <c r="A1106" s="255" t="s">
        <v>51</v>
      </c>
      <c r="B1106" s="258" t="s">
        <v>43</v>
      </c>
      <c r="C1106" s="256">
        <v>85250</v>
      </c>
      <c r="D1106" s="259" t="s">
        <v>1034</v>
      </c>
      <c r="E1106" s="237">
        <v>4142450.0839286158</v>
      </c>
      <c r="F1106" s="189">
        <v>0</v>
      </c>
      <c r="G1106" s="189">
        <v>0</v>
      </c>
      <c r="H1106" s="189">
        <v>0</v>
      </c>
      <c r="I1106" s="189">
        <v>0</v>
      </c>
      <c r="J1106" s="189">
        <v>0</v>
      </c>
      <c r="K1106" s="189">
        <v>0</v>
      </c>
      <c r="L1106" s="189">
        <v>9026936.160000002</v>
      </c>
      <c r="M1106" s="189">
        <v>0</v>
      </c>
      <c r="N1106" s="189">
        <v>0</v>
      </c>
      <c r="O1106" s="264">
        <f t="shared" si="17"/>
        <v>9026936.160000002</v>
      </c>
    </row>
    <row r="1107" spans="1:15" x14ac:dyDescent="0.25">
      <c r="A1107" s="255" t="s">
        <v>51</v>
      </c>
      <c r="B1107" s="258" t="s">
        <v>43</v>
      </c>
      <c r="C1107" s="256">
        <v>85263</v>
      </c>
      <c r="D1107" s="259" t="s">
        <v>1035</v>
      </c>
      <c r="E1107" s="237">
        <v>1180516.5282078318</v>
      </c>
      <c r="F1107" s="189">
        <v>0</v>
      </c>
      <c r="G1107" s="189">
        <v>0</v>
      </c>
      <c r="H1107" s="189">
        <v>0</v>
      </c>
      <c r="I1107" s="189">
        <v>0</v>
      </c>
      <c r="J1107" s="189">
        <v>0</v>
      </c>
      <c r="K1107" s="189">
        <v>0</v>
      </c>
      <c r="L1107" s="189">
        <v>949187.53999999992</v>
      </c>
      <c r="M1107" s="189">
        <v>0</v>
      </c>
      <c r="N1107" s="189">
        <v>0</v>
      </c>
      <c r="O1107" s="264">
        <f t="shared" si="17"/>
        <v>949187.53999999992</v>
      </c>
    </row>
    <row r="1108" spans="1:15" x14ac:dyDescent="0.2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2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2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2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2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25">
      <c r="A1113" s="221" t="s">
        <v>51</v>
      </c>
      <c r="B1113" s="222" t="s">
        <v>43</v>
      </c>
      <c r="C1113" s="186">
        <v>85410</v>
      </c>
      <c r="D1113" s="187" t="s">
        <v>1040</v>
      </c>
      <c r="E1113" s="237">
        <v>2799352.830156981</v>
      </c>
      <c r="F1113" s="189">
        <v>0</v>
      </c>
      <c r="G1113" s="189">
        <v>0</v>
      </c>
      <c r="H1113" s="189">
        <v>0</v>
      </c>
      <c r="I1113" s="189">
        <v>0</v>
      </c>
      <c r="J1113" s="189">
        <v>0</v>
      </c>
      <c r="K1113" s="189">
        <v>0</v>
      </c>
      <c r="L1113" s="189">
        <v>5122221.5499999989</v>
      </c>
      <c r="M1113" s="189">
        <v>0</v>
      </c>
      <c r="N1113" s="189">
        <v>0</v>
      </c>
      <c r="O1113" s="189">
        <f t="shared" si="17"/>
        <v>5122221.5499999989</v>
      </c>
    </row>
    <row r="1114" spans="1:15" x14ac:dyDescent="0.2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25">
      <c r="A1115" s="221" t="s">
        <v>51</v>
      </c>
      <c r="B1115" s="222" t="s">
        <v>43</v>
      </c>
      <c r="C1115" s="186">
        <v>85440</v>
      </c>
      <c r="D1115" s="187" t="s">
        <v>241</v>
      </c>
      <c r="E1115" s="237">
        <v>2304345.4114812342</v>
      </c>
      <c r="F1115" s="189">
        <v>0</v>
      </c>
      <c r="G1115" s="189">
        <v>0</v>
      </c>
      <c r="H1115" s="189">
        <v>0</v>
      </c>
      <c r="I1115" s="189">
        <v>0</v>
      </c>
      <c r="J1115" s="189">
        <v>0</v>
      </c>
      <c r="K1115" s="189">
        <v>0</v>
      </c>
      <c r="L1115" s="189">
        <v>21566444.059999999</v>
      </c>
      <c r="M1115" s="189">
        <v>0</v>
      </c>
      <c r="N1115" s="189">
        <v>0</v>
      </c>
      <c r="O1115" s="189">
        <f t="shared" si="17"/>
        <v>21566444.059999999</v>
      </c>
    </row>
    <row r="1116" spans="1:15" x14ac:dyDescent="0.25">
      <c r="A1116" s="221" t="s">
        <v>51</v>
      </c>
      <c r="B1116" s="222" t="s">
        <v>44</v>
      </c>
      <c r="C1116" s="186">
        <v>86001</v>
      </c>
      <c r="D1116" s="187" t="s">
        <v>1042</v>
      </c>
      <c r="E1116" s="237">
        <v>2007070.6960602589</v>
      </c>
      <c r="F1116" s="189">
        <v>0</v>
      </c>
      <c r="G1116" s="189">
        <v>0</v>
      </c>
      <c r="H1116" s="189">
        <v>0</v>
      </c>
      <c r="I1116" s="189">
        <v>0</v>
      </c>
      <c r="J1116" s="189">
        <v>203967.4</v>
      </c>
      <c r="K1116" s="189">
        <v>0</v>
      </c>
      <c r="L1116" s="189">
        <v>531279.22</v>
      </c>
      <c r="M1116" s="189">
        <v>0</v>
      </c>
      <c r="N1116" s="189">
        <v>0</v>
      </c>
      <c r="O1116" s="189">
        <f t="shared" si="17"/>
        <v>735246.62</v>
      </c>
    </row>
    <row r="1117" spans="1:15" x14ac:dyDescent="0.2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25">
      <c r="A1118" s="221" t="s">
        <v>51</v>
      </c>
      <c r="B1118" s="222" t="s">
        <v>44</v>
      </c>
      <c r="C1118" s="186">
        <v>86320</v>
      </c>
      <c r="D1118" s="187" t="s">
        <v>1043</v>
      </c>
      <c r="E1118" s="237">
        <v>2196168.7560610296</v>
      </c>
      <c r="F1118" s="189">
        <v>0</v>
      </c>
      <c r="G1118" s="189">
        <v>0</v>
      </c>
      <c r="H1118" s="189">
        <v>0</v>
      </c>
      <c r="I1118" s="189">
        <v>0</v>
      </c>
      <c r="J1118" s="189">
        <v>0</v>
      </c>
      <c r="K1118" s="189">
        <v>0</v>
      </c>
      <c r="L1118" s="189">
        <v>2489616.6899999995</v>
      </c>
      <c r="M1118" s="189">
        <v>0</v>
      </c>
      <c r="N1118" s="189">
        <v>0</v>
      </c>
      <c r="O1118" s="189">
        <f t="shared" si="17"/>
        <v>2489616.6899999995</v>
      </c>
    </row>
    <row r="1119" spans="1:15" x14ac:dyDescent="0.25">
      <c r="A1119" s="221" t="s">
        <v>51</v>
      </c>
      <c r="B1119" s="222" t="s">
        <v>44</v>
      </c>
      <c r="C1119" s="186">
        <v>86568</v>
      </c>
      <c r="D1119" s="187" t="s">
        <v>1044</v>
      </c>
      <c r="E1119" s="237">
        <v>153953.7807486332</v>
      </c>
      <c r="F1119" s="189">
        <v>0</v>
      </c>
      <c r="G1119" s="189">
        <v>0</v>
      </c>
      <c r="H1119" s="189">
        <v>0</v>
      </c>
      <c r="I1119" s="189">
        <v>0</v>
      </c>
      <c r="J1119" s="189">
        <v>0</v>
      </c>
      <c r="K1119" s="189">
        <v>0</v>
      </c>
      <c r="L1119" s="189">
        <v>285010.26</v>
      </c>
      <c r="M1119" s="189">
        <v>0</v>
      </c>
      <c r="N1119" s="189">
        <v>0</v>
      </c>
      <c r="O1119" s="189">
        <f t="shared" si="17"/>
        <v>285010.26</v>
      </c>
    </row>
    <row r="1120" spans="1:15" x14ac:dyDescent="0.25">
      <c r="A1120" s="221" t="s">
        <v>51</v>
      </c>
      <c r="B1120" s="222" t="s">
        <v>44</v>
      </c>
      <c r="C1120" s="186">
        <v>86569</v>
      </c>
      <c r="D1120" s="187" t="s">
        <v>1045</v>
      </c>
      <c r="E1120" s="237">
        <v>832417.40778272215</v>
      </c>
      <c r="F1120" s="189">
        <v>0</v>
      </c>
      <c r="G1120" s="189">
        <v>0</v>
      </c>
      <c r="H1120" s="189">
        <v>0</v>
      </c>
      <c r="I1120" s="189">
        <v>0</v>
      </c>
      <c r="J1120" s="189">
        <v>0</v>
      </c>
      <c r="K1120" s="189">
        <v>0</v>
      </c>
      <c r="L1120" s="189">
        <v>969040.64</v>
      </c>
      <c r="M1120" s="189">
        <v>0</v>
      </c>
      <c r="N1120" s="189">
        <v>0</v>
      </c>
      <c r="O1120" s="189">
        <f t="shared" si="17"/>
        <v>969040.64</v>
      </c>
    </row>
    <row r="1121" spans="1:15" x14ac:dyDescent="0.25">
      <c r="A1121" s="255" t="s">
        <v>51</v>
      </c>
      <c r="B1121" s="258" t="s">
        <v>44</v>
      </c>
      <c r="C1121" s="256">
        <v>86571</v>
      </c>
      <c r="D1121" s="259" t="s">
        <v>1046</v>
      </c>
      <c r="E1121" s="237">
        <v>39406940.866863102</v>
      </c>
      <c r="F1121" s="189">
        <v>0</v>
      </c>
      <c r="G1121" s="189">
        <v>0</v>
      </c>
      <c r="H1121" s="189">
        <v>0</v>
      </c>
      <c r="I1121" s="189">
        <v>0</v>
      </c>
      <c r="J1121" s="189">
        <v>6148897.8600000003</v>
      </c>
      <c r="K1121" s="189">
        <v>0</v>
      </c>
      <c r="L1121" s="189">
        <v>167233.03000000003</v>
      </c>
      <c r="M1121" s="189">
        <v>0</v>
      </c>
      <c r="N1121" s="189">
        <v>0</v>
      </c>
      <c r="O1121" s="264">
        <f t="shared" si="17"/>
        <v>6316130.8900000006</v>
      </c>
    </row>
    <row r="1122" spans="1:15" x14ac:dyDescent="0.2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2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25">
      <c r="A1124" s="255" t="s">
        <v>51</v>
      </c>
      <c r="B1124" s="258" t="s">
        <v>44</v>
      </c>
      <c r="C1124" s="256">
        <v>86755</v>
      </c>
      <c r="D1124" s="259" t="s">
        <v>140</v>
      </c>
      <c r="E1124" s="237">
        <v>30702.502831215927</v>
      </c>
      <c r="F1124" s="189">
        <v>0</v>
      </c>
      <c r="G1124" s="189">
        <v>0</v>
      </c>
      <c r="H1124" s="189">
        <v>0</v>
      </c>
      <c r="I1124" s="189">
        <v>0</v>
      </c>
      <c r="J1124" s="189">
        <v>0</v>
      </c>
      <c r="K1124" s="189">
        <v>0</v>
      </c>
      <c r="L1124" s="189">
        <v>43753.16</v>
      </c>
      <c r="M1124" s="189">
        <v>0</v>
      </c>
      <c r="N1124" s="189">
        <v>0</v>
      </c>
      <c r="O1124" s="264">
        <f t="shared" si="17"/>
        <v>43753.16</v>
      </c>
    </row>
    <row r="1125" spans="1:15" x14ac:dyDescent="0.25">
      <c r="A1125" s="255" t="s">
        <v>51</v>
      </c>
      <c r="B1125" s="258" t="s">
        <v>44</v>
      </c>
      <c r="C1125" s="256">
        <v>86757</v>
      </c>
      <c r="D1125" s="259" t="s">
        <v>905</v>
      </c>
      <c r="E1125" s="237">
        <v>625302.27304681926</v>
      </c>
      <c r="F1125" s="189">
        <v>0</v>
      </c>
      <c r="G1125" s="189">
        <v>0</v>
      </c>
      <c r="H1125" s="189">
        <v>0</v>
      </c>
      <c r="I1125" s="189">
        <v>0</v>
      </c>
      <c r="J1125" s="189">
        <v>0</v>
      </c>
      <c r="K1125" s="189">
        <v>0</v>
      </c>
      <c r="L1125" s="189">
        <v>1029524.0099999999</v>
      </c>
      <c r="M1125" s="189">
        <v>0</v>
      </c>
      <c r="N1125" s="189">
        <v>0</v>
      </c>
      <c r="O1125" s="264">
        <f t="shared" si="17"/>
        <v>1029524.0099999999</v>
      </c>
    </row>
    <row r="1126" spans="1:15" x14ac:dyDescent="0.2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25">
      <c r="A1127" s="255" t="s">
        <v>51</v>
      </c>
      <c r="B1127" s="258" t="s">
        <v>44</v>
      </c>
      <c r="C1127" s="256">
        <v>86865</v>
      </c>
      <c r="D1127" s="259" t="s">
        <v>1049</v>
      </c>
      <c r="E1127" s="237">
        <v>2008544.7069842622</v>
      </c>
      <c r="F1127" s="189">
        <v>0</v>
      </c>
      <c r="G1127" s="189">
        <v>0</v>
      </c>
      <c r="H1127" s="189">
        <v>0</v>
      </c>
      <c r="I1127" s="189">
        <v>0</v>
      </c>
      <c r="J1127" s="189">
        <v>0</v>
      </c>
      <c r="K1127" s="189">
        <v>0</v>
      </c>
      <c r="L1127" s="189">
        <v>371567.79</v>
      </c>
      <c r="M1127" s="189">
        <v>0</v>
      </c>
      <c r="N1127" s="189">
        <v>0</v>
      </c>
      <c r="O1127" s="264">
        <f t="shared" si="17"/>
        <v>371567.79</v>
      </c>
    </row>
    <row r="1128" spans="1:15" x14ac:dyDescent="0.25">
      <c r="A1128" s="255" t="s">
        <v>51</v>
      </c>
      <c r="B1128" s="258" t="s">
        <v>44</v>
      </c>
      <c r="C1128" s="256">
        <v>86885</v>
      </c>
      <c r="D1128" s="259" t="s">
        <v>1050</v>
      </c>
      <c r="E1128" s="237">
        <v>0</v>
      </c>
      <c r="F1128" s="189">
        <v>0</v>
      </c>
      <c r="G1128" s="189">
        <v>0</v>
      </c>
      <c r="H1128" s="189">
        <v>0</v>
      </c>
      <c r="I1128" s="189">
        <v>0</v>
      </c>
      <c r="J1128" s="189">
        <v>0</v>
      </c>
      <c r="K1128" s="189">
        <v>0</v>
      </c>
      <c r="L1128" s="189">
        <v>23076.67</v>
      </c>
      <c r="M1128" s="189">
        <v>0</v>
      </c>
      <c r="N1128" s="189">
        <v>0</v>
      </c>
      <c r="O1128" s="264">
        <f t="shared" si="17"/>
        <v>23076.67</v>
      </c>
    </row>
    <row r="1129" spans="1:15" x14ac:dyDescent="0.2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2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2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2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25">
      <c r="A1133" s="221" t="s">
        <v>51</v>
      </c>
      <c r="B1133" s="222" t="s">
        <v>47</v>
      </c>
      <c r="C1133" s="186">
        <v>94001</v>
      </c>
      <c r="D1133" s="187" t="s">
        <v>1053</v>
      </c>
      <c r="E1133" s="237">
        <v>1149041.848893276</v>
      </c>
      <c r="F1133" s="189">
        <v>0</v>
      </c>
      <c r="G1133" s="189">
        <v>0</v>
      </c>
      <c r="H1133" s="189">
        <v>0</v>
      </c>
      <c r="I1133" s="189">
        <v>0</v>
      </c>
      <c r="J1133" s="189">
        <v>99678548.980000004</v>
      </c>
      <c r="K1133" s="189">
        <v>0</v>
      </c>
      <c r="L1133" s="189">
        <v>0</v>
      </c>
      <c r="M1133" s="189">
        <v>0</v>
      </c>
      <c r="N1133" s="189">
        <v>0</v>
      </c>
      <c r="O1133" s="189">
        <f t="shared" si="17"/>
        <v>99678548.980000004</v>
      </c>
    </row>
    <row r="1134" spans="1:15" x14ac:dyDescent="0.25">
      <c r="A1134" s="221" t="s">
        <v>51</v>
      </c>
      <c r="B1134" s="222" t="s">
        <v>48</v>
      </c>
      <c r="C1134" s="186">
        <v>95001</v>
      </c>
      <c r="D1134" s="187" t="s">
        <v>1054</v>
      </c>
      <c r="E1134" s="237">
        <v>1962879.4392294297</v>
      </c>
      <c r="F1134" s="189">
        <v>0</v>
      </c>
      <c r="G1134" s="189">
        <v>0</v>
      </c>
      <c r="H1134" s="189">
        <v>0</v>
      </c>
      <c r="I1134" s="189">
        <v>0</v>
      </c>
      <c r="J1134" s="189">
        <v>0</v>
      </c>
      <c r="K1134" s="189">
        <v>0</v>
      </c>
      <c r="L1134" s="189">
        <v>553010.97</v>
      </c>
      <c r="M1134" s="189">
        <v>0</v>
      </c>
      <c r="N1134" s="189">
        <v>0</v>
      </c>
      <c r="O1134" s="189">
        <f t="shared" si="17"/>
        <v>553010.97</v>
      </c>
    </row>
    <row r="1135" spans="1:15" x14ac:dyDescent="0.2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2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2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25">
      <c r="A1138" s="221" t="s">
        <v>51</v>
      </c>
      <c r="B1138" s="222" t="s">
        <v>49</v>
      </c>
      <c r="C1138" s="186">
        <v>97001</v>
      </c>
      <c r="D1138" s="187" t="s">
        <v>1056</v>
      </c>
      <c r="E1138" s="237">
        <v>0</v>
      </c>
      <c r="F1138" s="189">
        <v>0</v>
      </c>
      <c r="G1138" s="189">
        <v>0</v>
      </c>
      <c r="H1138" s="189">
        <v>0</v>
      </c>
      <c r="I1138" s="189">
        <v>0</v>
      </c>
      <c r="J1138" s="189">
        <v>0</v>
      </c>
      <c r="K1138" s="189">
        <v>0</v>
      </c>
      <c r="L1138" s="189">
        <v>3961155.96</v>
      </c>
      <c r="M1138" s="189">
        <v>0</v>
      </c>
      <c r="N1138" s="189">
        <v>0</v>
      </c>
      <c r="O1138" s="189">
        <f t="shared" si="17"/>
        <v>3961155.96</v>
      </c>
    </row>
    <row r="1139" spans="1:15" x14ac:dyDescent="0.2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2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25">
      <c r="A1141" s="255" t="s">
        <v>51</v>
      </c>
      <c r="B1141" s="258" t="s">
        <v>50</v>
      </c>
      <c r="C1141" s="256">
        <v>99001</v>
      </c>
      <c r="D1141" s="259" t="s">
        <v>1059</v>
      </c>
      <c r="E1141" s="237">
        <v>419819.15783538402</v>
      </c>
      <c r="F1141" s="189">
        <v>0</v>
      </c>
      <c r="G1141" s="189">
        <v>0</v>
      </c>
      <c r="H1141" s="189">
        <v>0</v>
      </c>
      <c r="I1141" s="189">
        <v>0</v>
      </c>
      <c r="J1141" s="189">
        <v>1864090.14</v>
      </c>
      <c r="K1141" s="189">
        <v>0</v>
      </c>
      <c r="L1141" s="189">
        <v>173767.48</v>
      </c>
      <c r="M1141" s="189">
        <v>0</v>
      </c>
      <c r="N1141" s="189">
        <v>0</v>
      </c>
      <c r="O1141" s="264">
        <f t="shared" si="17"/>
        <v>2037857.6199999999</v>
      </c>
    </row>
    <row r="1142" spans="1:15" x14ac:dyDescent="0.2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2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25">
      <c r="A1144" s="255" t="s">
        <v>51</v>
      </c>
      <c r="B1144" s="258" t="s">
        <v>50</v>
      </c>
      <c r="C1144" s="256">
        <v>99773</v>
      </c>
      <c r="D1144" s="259" t="s">
        <v>1062</v>
      </c>
      <c r="E1144" s="237">
        <v>1317113.2899503785</v>
      </c>
      <c r="F1144" s="189">
        <v>0</v>
      </c>
      <c r="G1144" s="189">
        <v>0</v>
      </c>
      <c r="H1144" s="189">
        <v>0</v>
      </c>
      <c r="I1144" s="189">
        <v>0</v>
      </c>
      <c r="J1144" s="189">
        <v>942268.57</v>
      </c>
      <c r="K1144" s="189">
        <v>0</v>
      </c>
      <c r="L1144" s="189">
        <v>0</v>
      </c>
      <c r="M1144" s="189">
        <v>0</v>
      </c>
      <c r="N1144" s="189">
        <v>0</v>
      </c>
      <c r="O1144" s="264">
        <f t="shared" si="17"/>
        <v>942268.57</v>
      </c>
    </row>
    <row r="1145" spans="1:15" x14ac:dyDescent="0.25">
      <c r="A1145" s="260" t="s">
        <v>1063</v>
      </c>
      <c r="B1145" s="117"/>
      <c r="C1145" s="261" t="s">
        <v>1122</v>
      </c>
      <c r="D1145" s="259" t="s">
        <v>1064</v>
      </c>
      <c r="E1145" s="237">
        <v>6400205580.9005508</v>
      </c>
      <c r="F1145" s="189">
        <v>0</v>
      </c>
      <c r="G1145" s="189">
        <v>0</v>
      </c>
      <c r="H1145" s="189">
        <v>0</v>
      </c>
      <c r="I1145" s="189">
        <v>0</v>
      </c>
      <c r="J1145" s="189">
        <v>0</v>
      </c>
      <c r="K1145" s="189">
        <v>6990476652.5099993</v>
      </c>
      <c r="L1145" s="189">
        <v>0</v>
      </c>
      <c r="M1145" s="189">
        <v>0</v>
      </c>
      <c r="N1145" s="189">
        <v>0</v>
      </c>
      <c r="O1145" s="264">
        <f t="shared" si="17"/>
        <v>6990476652.5099993</v>
      </c>
    </row>
    <row r="1146" spans="1:15" x14ac:dyDescent="0.25">
      <c r="A1146" s="260" t="s">
        <v>1063</v>
      </c>
      <c r="B1146" s="117"/>
      <c r="C1146" s="261" t="s">
        <v>1123</v>
      </c>
      <c r="D1146" s="259" t="s">
        <v>1065</v>
      </c>
      <c r="E1146" s="237">
        <v>9423983.9612731785</v>
      </c>
      <c r="F1146" s="189">
        <v>4948159.4099999992</v>
      </c>
      <c r="G1146" s="189">
        <v>35934894.620000005</v>
      </c>
      <c r="H1146" s="189">
        <v>0</v>
      </c>
      <c r="I1146" s="189">
        <v>0</v>
      </c>
      <c r="J1146" s="189">
        <v>0</v>
      </c>
      <c r="K1146" s="189">
        <v>0</v>
      </c>
      <c r="L1146" s="189">
        <v>0</v>
      </c>
      <c r="M1146" s="189">
        <v>0</v>
      </c>
      <c r="N1146" s="189">
        <v>0</v>
      </c>
      <c r="O1146" s="264">
        <f t="shared" si="17"/>
        <v>40883054.030000001</v>
      </c>
    </row>
    <row r="1147" spans="1:15" x14ac:dyDescent="0.25">
      <c r="A1147" s="260" t="s">
        <v>1063</v>
      </c>
      <c r="B1147" s="117"/>
      <c r="C1147" s="261" t="s">
        <v>1124</v>
      </c>
      <c r="D1147" s="259" t="s">
        <v>1066</v>
      </c>
      <c r="E1147" s="237">
        <v>5398519258.4665546</v>
      </c>
      <c r="F1147" s="189">
        <v>0</v>
      </c>
      <c r="G1147" s="189">
        <v>6098350248.46</v>
      </c>
      <c r="H1147" s="189">
        <v>0</v>
      </c>
      <c r="I1147" s="189">
        <v>0</v>
      </c>
      <c r="J1147" s="189">
        <v>0</v>
      </c>
      <c r="K1147" s="189">
        <v>0</v>
      </c>
      <c r="L1147" s="189">
        <v>0</v>
      </c>
      <c r="M1147" s="189">
        <v>0</v>
      </c>
      <c r="N1147" s="189">
        <v>0</v>
      </c>
      <c r="O1147" s="264">
        <f t="shared" si="17"/>
        <v>6098350248.46</v>
      </c>
    </row>
    <row r="1148" spans="1:15" x14ac:dyDescent="0.25">
      <c r="A1148" s="260" t="s">
        <v>1063</v>
      </c>
      <c r="B1148" s="117"/>
      <c r="C1148" s="261" t="s">
        <v>1125</v>
      </c>
      <c r="D1148" s="259" t="s">
        <v>1067</v>
      </c>
      <c r="E1148" s="237">
        <v>7853215262.7726545</v>
      </c>
      <c r="F1148" s="189">
        <v>0</v>
      </c>
      <c r="G1148" s="189">
        <v>9930221546.6599998</v>
      </c>
      <c r="H1148" s="189">
        <v>0</v>
      </c>
      <c r="I1148" s="189">
        <v>0</v>
      </c>
      <c r="J1148" s="189">
        <v>0</v>
      </c>
      <c r="K1148" s="189">
        <v>0</v>
      </c>
      <c r="L1148" s="189">
        <v>0</v>
      </c>
      <c r="M1148" s="189">
        <v>0</v>
      </c>
      <c r="N1148" s="189">
        <v>0</v>
      </c>
      <c r="O1148" s="264">
        <f t="shared" si="17"/>
        <v>9930221546.6599998</v>
      </c>
    </row>
    <row r="1149" spans="1:15" x14ac:dyDescent="0.2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25">
      <c r="A1150" s="260" t="s">
        <v>1063</v>
      </c>
      <c r="B1150" s="117" t="s">
        <v>35</v>
      </c>
      <c r="C1150" s="261" t="s">
        <v>1126</v>
      </c>
      <c r="D1150" s="262" t="s">
        <v>1069</v>
      </c>
      <c r="E1150" s="237">
        <v>574314.40118572419</v>
      </c>
      <c r="F1150" s="189">
        <v>0</v>
      </c>
      <c r="G1150" s="189">
        <v>0</v>
      </c>
      <c r="H1150" s="189">
        <v>0</v>
      </c>
      <c r="I1150" s="189">
        <v>0</v>
      </c>
      <c r="J1150" s="189">
        <v>0</v>
      </c>
      <c r="K1150" s="189">
        <v>0</v>
      </c>
      <c r="L1150" s="189">
        <v>582402.88</v>
      </c>
      <c r="M1150" s="189">
        <v>0</v>
      </c>
      <c r="N1150" s="189">
        <v>0</v>
      </c>
      <c r="O1150" s="264">
        <f t="shared" si="17"/>
        <v>582402.88</v>
      </c>
    </row>
    <row r="1151" spans="1:15" x14ac:dyDescent="0.2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25">
      <c r="A1152" s="195" t="s">
        <v>1063</v>
      </c>
      <c r="B1152" s="224" t="s">
        <v>38</v>
      </c>
      <c r="C1152" s="196" t="s">
        <v>1127</v>
      </c>
      <c r="D1152" s="197" t="s">
        <v>1071</v>
      </c>
      <c r="E1152" s="237">
        <v>7569727.0377614638</v>
      </c>
      <c r="F1152" s="189">
        <v>0</v>
      </c>
      <c r="G1152" s="189">
        <v>0</v>
      </c>
      <c r="H1152" s="189">
        <v>0</v>
      </c>
      <c r="I1152" s="189">
        <v>0</v>
      </c>
      <c r="J1152" s="189">
        <v>0</v>
      </c>
      <c r="K1152" s="189">
        <v>0</v>
      </c>
      <c r="L1152" s="189">
        <v>0</v>
      </c>
      <c r="M1152" s="189">
        <v>0</v>
      </c>
      <c r="N1152" s="189">
        <v>10686968.579999998</v>
      </c>
      <c r="O1152" s="189">
        <f t="shared" si="17"/>
        <v>10686968.579999998</v>
      </c>
    </row>
    <row r="1153" spans="1:16" ht="15.75" thickBot="1" x14ac:dyDescent="0.3">
      <c r="A1153" s="195" t="s">
        <v>1063</v>
      </c>
      <c r="B1153" s="225" t="s">
        <v>41</v>
      </c>
      <c r="C1153" s="196" t="s">
        <v>1128</v>
      </c>
      <c r="D1153" s="197" t="s">
        <v>1111</v>
      </c>
      <c r="E1153" s="237">
        <v>30581.600210839737</v>
      </c>
      <c r="F1153" s="189">
        <v>812840.98</v>
      </c>
      <c r="G1153" s="189">
        <v>0</v>
      </c>
      <c r="H1153" s="189">
        <v>0</v>
      </c>
      <c r="I1153" s="189">
        <v>0</v>
      </c>
      <c r="J1153" s="189">
        <v>0</v>
      </c>
      <c r="K1153" s="189">
        <v>0</v>
      </c>
      <c r="L1153" s="189">
        <v>0</v>
      </c>
      <c r="M1153" s="189">
        <v>0</v>
      </c>
      <c r="N1153" s="189">
        <v>0</v>
      </c>
      <c r="O1153" s="189">
        <f>SUM(F1153:N1153)</f>
        <v>812840.98</v>
      </c>
    </row>
    <row r="1154" spans="1:16" s="32" customFormat="1" ht="45" x14ac:dyDescent="0.25">
      <c r="A1154" s="226"/>
      <c r="B1154" s="227"/>
      <c r="C1154" s="198"/>
      <c r="D1154" s="199" t="s">
        <v>1072</v>
      </c>
      <c r="E1154" s="238">
        <f>SUM(E9:E1153)</f>
        <v>367847643140.23676</v>
      </c>
      <c r="F1154" s="238">
        <f>SUM(F11:F1153)</f>
        <v>807294165.4000001</v>
      </c>
      <c r="G1154" s="238">
        <f t="shared" ref="G1154:L1154" si="18">SUM(G11:G1153)</f>
        <v>356618102296.37982</v>
      </c>
      <c r="H1154" s="238">
        <f t="shared" si="18"/>
        <v>1155115910.7199998</v>
      </c>
      <c r="I1154" s="238">
        <f t="shared" si="18"/>
        <v>529236767.11000001</v>
      </c>
      <c r="J1154" s="238">
        <f t="shared" si="18"/>
        <v>22866929550.780018</v>
      </c>
      <c r="K1154" s="238">
        <f t="shared" si="18"/>
        <v>27538241357.049995</v>
      </c>
      <c r="L1154" s="238">
        <f t="shared" si="18"/>
        <v>2015982509.6800008</v>
      </c>
      <c r="M1154" s="238">
        <f t="shared" ref="M1154" si="19">SUM(M11:M1153)</f>
        <v>338299663.90000004</v>
      </c>
      <c r="N1154" s="238">
        <f>SUM(N11:N1153)</f>
        <v>154117295.09000003</v>
      </c>
      <c r="O1154" s="238">
        <f>SUM(O11:O1153)</f>
        <v>412023319516.11011</v>
      </c>
      <c r="P1154" s="280"/>
    </row>
    <row r="1155" spans="1:16" x14ac:dyDescent="0.25">
      <c r="A1155" s="228"/>
      <c r="B1155" s="229"/>
      <c r="C1155" s="202" t="s">
        <v>1096</v>
      </c>
      <c r="D1155" s="203" t="s">
        <v>1073</v>
      </c>
      <c r="E1155" s="239">
        <v>2920780373051.5864</v>
      </c>
      <c r="F1155" s="189">
        <v>4228204255.8899999</v>
      </c>
      <c r="G1155" s="189">
        <v>2687482667158.0508</v>
      </c>
      <c r="H1155" s="189">
        <v>8750554343.3600006</v>
      </c>
      <c r="I1155" s="189">
        <v>4034344916.8899999</v>
      </c>
      <c r="J1155" s="189">
        <v>177209940935.54001</v>
      </c>
      <c r="K1155" s="189">
        <v>209814838718.94998</v>
      </c>
      <c r="L1155" s="189">
        <v>13382795135.539997</v>
      </c>
      <c r="M1155" s="189">
        <v>2576339014.79</v>
      </c>
      <c r="N1155" s="189">
        <v>1140079956.8600001</v>
      </c>
      <c r="O1155" s="189">
        <f>SUM(F1155:N1155)</f>
        <v>3108619764435.8711</v>
      </c>
    </row>
    <row r="1156" spans="1:16" x14ac:dyDescent="0.25">
      <c r="A1156" s="228"/>
      <c r="B1156" s="229"/>
      <c r="C1156" s="201"/>
      <c r="D1156" s="203" t="s">
        <v>1074</v>
      </c>
      <c r="E1156" s="240">
        <f>+E1154+E1155</f>
        <v>3288628016191.8232</v>
      </c>
      <c r="F1156" s="240">
        <f>+F1154+F1155</f>
        <v>5035498421.29</v>
      </c>
      <c r="G1156" s="240">
        <f t="shared" ref="G1156:N1156" si="20">+G1154+G1155</f>
        <v>3044100769454.4307</v>
      </c>
      <c r="H1156" s="240">
        <f t="shared" si="20"/>
        <v>9905670254.0799999</v>
      </c>
      <c r="I1156" s="240">
        <f t="shared" si="20"/>
        <v>4563581684</v>
      </c>
      <c r="J1156" s="240">
        <f t="shared" si="20"/>
        <v>200076870486.32004</v>
      </c>
      <c r="K1156" s="240">
        <f t="shared" si="20"/>
        <v>237353080075.99997</v>
      </c>
      <c r="L1156" s="240">
        <f t="shared" si="20"/>
        <v>15398777645.219997</v>
      </c>
      <c r="M1156" s="240">
        <f t="shared" si="20"/>
        <v>2914638678.6900001</v>
      </c>
      <c r="N1156" s="240">
        <f t="shared" si="20"/>
        <v>1294197251.9500003</v>
      </c>
      <c r="O1156" s="240">
        <f>+O1154+O1155</f>
        <v>3520643083951.9814</v>
      </c>
    </row>
    <row r="1157" spans="1:16" x14ac:dyDescent="0.25">
      <c r="A1157" s="230" t="s">
        <v>1093</v>
      </c>
      <c r="B1157" s="231"/>
      <c r="C1157" s="215"/>
      <c r="D1157" s="204"/>
      <c r="E1157" s="239"/>
      <c r="F1157" s="205"/>
      <c r="G1157" s="206"/>
      <c r="H1157" s="206"/>
      <c r="I1157" s="206"/>
      <c r="J1157" s="206"/>
      <c r="K1157" s="206"/>
      <c r="L1157" s="206"/>
      <c r="M1157" s="206"/>
      <c r="N1157" s="206"/>
      <c r="O1157" s="214">
        <v>3482859669.5100012</v>
      </c>
      <c r="P1157" s="20"/>
    </row>
    <row r="1158" spans="1:16" x14ac:dyDescent="0.25">
      <c r="A1158" s="268" t="s">
        <v>1118</v>
      </c>
      <c r="B1158" s="269"/>
      <c r="C1158" s="270"/>
      <c r="D1158" s="271"/>
      <c r="E1158" s="272"/>
      <c r="F1158" s="273"/>
      <c r="G1158" s="274"/>
      <c r="H1158" s="274"/>
      <c r="I1158" s="274"/>
      <c r="J1158" s="274">
        <v>44399981013</v>
      </c>
      <c r="K1158" s="274"/>
      <c r="L1158" s="274"/>
      <c r="M1158" s="274"/>
      <c r="N1158" s="274"/>
      <c r="O1158" s="275">
        <f>SUM(F1158:N1158)</f>
        <v>44399981013</v>
      </c>
      <c r="P1158" s="20"/>
    </row>
    <row r="1159" spans="1:16" ht="15.75" thickBot="1" x14ac:dyDescent="0.3">
      <c r="A1159" s="232"/>
      <c r="B1159" s="233"/>
      <c r="C1159" s="81"/>
      <c r="D1159" s="82"/>
      <c r="E1159" s="83"/>
      <c r="F1159" s="83"/>
      <c r="G1159" s="84"/>
      <c r="H1159" s="84"/>
      <c r="I1159" s="84"/>
      <c r="J1159" s="84"/>
      <c r="K1159" s="84"/>
      <c r="L1159" s="84"/>
      <c r="M1159" s="85"/>
      <c r="N1159" s="85"/>
      <c r="O1159" s="86">
        <f>O1157+O1156+O1158</f>
        <v>3568525924634.4912</v>
      </c>
    </row>
    <row r="1160" spans="1:16" x14ac:dyDescent="0.25">
      <c r="A1160" s="234" t="s">
        <v>1090</v>
      </c>
      <c r="B1160" s="235"/>
      <c r="C1160" s="33"/>
      <c r="D1160" s="33"/>
      <c r="F1160" s="35"/>
      <c r="G1160" s="35"/>
      <c r="H1160" s="35"/>
      <c r="I1160" s="35"/>
      <c r="J1160" s="35"/>
      <c r="K1160" s="35"/>
      <c r="L1160" s="35"/>
      <c r="M1160" s="34"/>
      <c r="N1160" s="36"/>
      <c r="O1160" s="36"/>
    </row>
    <row r="1161" spans="1:16" customFormat="1" ht="47.25" customHeight="1" x14ac:dyDescent="0.25">
      <c r="A1161" s="290" t="s">
        <v>1116</v>
      </c>
      <c r="B1161" s="291"/>
      <c r="C1161" s="291"/>
      <c r="D1161" s="291"/>
      <c r="E1161" s="291"/>
      <c r="F1161" s="292"/>
      <c r="G1161" s="292"/>
      <c r="H1161" s="216"/>
      <c r="J1161" s="5"/>
      <c r="K1161" s="5"/>
      <c r="L1161" s="5"/>
      <c r="M1161" s="36"/>
      <c r="O1161" s="37"/>
    </row>
    <row r="1162" spans="1:16" x14ac:dyDescent="0.25">
      <c r="E1162" s="266"/>
      <c r="F1162" s="279"/>
      <c r="G1162" s="279"/>
      <c r="H1162" s="279"/>
      <c r="I1162" s="279"/>
      <c r="J1162" s="279"/>
      <c r="K1162" s="279"/>
      <c r="L1162" s="279"/>
      <c r="M1162" s="279"/>
      <c r="N1162" s="279"/>
      <c r="O1162" s="279"/>
    </row>
    <row r="1163" spans="1:16" x14ac:dyDescent="0.25">
      <c r="F1163" s="279"/>
      <c r="G1163" s="279"/>
      <c r="H1163" s="279"/>
      <c r="I1163" s="279"/>
      <c r="J1163" s="279"/>
      <c r="K1163" s="279"/>
      <c r="L1163" s="279"/>
      <c r="M1163" s="279"/>
      <c r="N1163" s="279"/>
    </row>
    <row r="1164" spans="1:16" x14ac:dyDescent="0.25">
      <c r="J1164" s="5"/>
    </row>
    <row r="1165" spans="1:16" x14ac:dyDescent="0.2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8"/>
  <sheetViews>
    <sheetView showGridLines="0" tabSelected="1" workbookViewId="0">
      <selection activeCell="H5" sqref="H5"/>
    </sheetView>
  </sheetViews>
  <sheetFormatPr baseColWidth="10" defaultRowHeight="15" x14ac:dyDescent="0.25"/>
  <cols>
    <col min="1" max="1" width="15.42578125" customWidth="1"/>
    <col min="2" max="2" width="31.28515625" bestFit="1" customWidth="1"/>
    <col min="3" max="3" width="21.42578125" customWidth="1"/>
    <col min="4" max="4" width="20.5703125" bestFit="1" customWidth="1"/>
    <col min="5" max="5" width="20.7109375" bestFit="1" customWidth="1"/>
    <col min="6" max="7" width="20.5703125" customWidth="1"/>
    <col min="8" max="8" width="21.5703125" bestFit="1" customWidth="1"/>
    <col min="9" max="9" width="18.85546875" bestFit="1" customWidth="1"/>
    <col min="11" max="13" width="20.42578125" style="5" bestFit="1" customWidth="1"/>
    <col min="17" max="17" width="14.140625" bestFit="1" customWidth="1"/>
  </cols>
  <sheetData>
    <row r="1" spans="1:17" ht="15.75" x14ac:dyDescent="0.25">
      <c r="A1" s="1"/>
      <c r="B1" s="2"/>
      <c r="E1" s="3"/>
      <c r="F1" s="3"/>
      <c r="G1" s="3"/>
    </row>
    <row r="2" spans="1:17" x14ac:dyDescent="0.25">
      <c r="A2" s="4"/>
      <c r="B2" s="6" t="s">
        <v>0</v>
      </c>
      <c r="C2" s="6"/>
      <c r="E2" s="3"/>
      <c r="F2" s="3"/>
      <c r="G2" s="3"/>
    </row>
    <row r="3" spans="1:17" ht="15.75" x14ac:dyDescent="0.25">
      <c r="A3" s="7"/>
      <c r="B3" s="9" t="s">
        <v>1</v>
      </c>
      <c r="C3" s="9"/>
      <c r="D3" s="8"/>
      <c r="E3" s="8"/>
      <c r="F3" s="8"/>
      <c r="G3" s="8"/>
      <c r="H3" s="8"/>
      <c r="I3" s="8"/>
    </row>
    <row r="4" spans="1:17" ht="15.75" x14ac:dyDescent="0.25">
      <c r="A4" s="7"/>
      <c r="B4" s="9" t="s">
        <v>2</v>
      </c>
      <c r="C4" s="9"/>
      <c r="D4" s="8"/>
      <c r="E4" s="8"/>
      <c r="F4" s="8"/>
      <c r="G4" s="8"/>
      <c r="H4" s="10"/>
      <c r="I4" s="10"/>
    </row>
    <row r="5" spans="1:17" ht="15.75" x14ac:dyDescent="0.25">
      <c r="A5" s="11"/>
      <c r="B5" s="12" t="s">
        <v>3</v>
      </c>
      <c r="C5" s="12"/>
      <c r="D5" s="10"/>
      <c r="E5" s="3"/>
      <c r="F5" s="3"/>
      <c r="G5" s="3"/>
      <c r="H5" s="3"/>
      <c r="I5" s="13"/>
    </row>
    <row r="6" spans="1:17" ht="15.75" x14ac:dyDescent="0.25">
      <c r="A6" s="7"/>
      <c r="B6" s="15" t="s">
        <v>1087</v>
      </c>
      <c r="C6" s="15"/>
      <c r="E6" s="3"/>
      <c r="F6" s="3"/>
      <c r="G6" s="3"/>
      <c r="H6" s="3"/>
      <c r="I6" s="14"/>
    </row>
    <row r="7" spans="1:17" x14ac:dyDescent="0.25">
      <c r="A7" s="7"/>
      <c r="C7" s="16"/>
      <c r="E7" s="3"/>
      <c r="F7" s="3"/>
      <c r="G7" s="3"/>
      <c r="H7" s="3"/>
      <c r="I7" s="3"/>
    </row>
    <row r="8" spans="1:17" ht="15.75" customHeight="1" thickBot="1" x14ac:dyDescent="0.3">
      <c r="A8" s="283" t="str">
        <f>+'BIENIO 2019-2020 X MINERAL'!A9:C9</f>
        <v>(Cifras en pesos a  30 de Junio 2020)</v>
      </c>
      <c r="B8" s="283"/>
      <c r="C8" s="283"/>
      <c r="E8" s="3"/>
      <c r="F8" s="3"/>
      <c r="G8" s="3"/>
      <c r="H8" s="3"/>
      <c r="I8" s="3"/>
    </row>
    <row r="9" spans="1:17" s="18" customFormat="1" ht="39" x14ac:dyDescent="0.25">
      <c r="A9" s="40" t="s">
        <v>1079</v>
      </c>
      <c r="B9" s="41" t="s">
        <v>8</v>
      </c>
      <c r="C9" s="42" t="s">
        <v>1080</v>
      </c>
      <c r="D9" s="42" t="s">
        <v>1081</v>
      </c>
      <c r="E9" s="42" t="s">
        <v>1099</v>
      </c>
      <c r="F9" s="42" t="s">
        <v>1104</v>
      </c>
      <c r="G9" s="42" t="s">
        <v>1117</v>
      </c>
      <c r="H9" s="148" t="s">
        <v>1120</v>
      </c>
      <c r="J9"/>
      <c r="K9" s="5"/>
      <c r="L9" s="5"/>
      <c r="M9" s="5"/>
    </row>
    <row r="10" spans="1:17" x14ac:dyDescent="0.2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1140357804.6300001</v>
      </c>
      <c r="H10" s="211">
        <f t="shared" ref="H10:H73" si="0">SUM(C10:G10)</f>
        <v>9658329580.1700001</v>
      </c>
      <c r="N10" s="5"/>
      <c r="O10" s="5"/>
      <c r="P10" s="5"/>
      <c r="Q10" s="37"/>
    </row>
    <row r="11" spans="1:17" x14ac:dyDescent="0.2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1">
        <f t="shared" si="0"/>
        <v>927212</v>
      </c>
    </row>
    <row r="12" spans="1:17" x14ac:dyDescent="0.2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214099891.27000001</v>
      </c>
      <c r="H12" s="211">
        <f t="shared" si="0"/>
        <v>1703103305.8099999</v>
      </c>
    </row>
    <row r="13" spans="1:17" x14ac:dyDescent="0.2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1619857366.0299993</v>
      </c>
      <c r="H13" s="211">
        <f t="shared" si="0"/>
        <v>11872842864.829998</v>
      </c>
    </row>
    <row r="14" spans="1:17" x14ac:dyDescent="0.2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125541621.47999999</v>
      </c>
      <c r="H14" s="211">
        <f t="shared" si="0"/>
        <v>840852163.08000004</v>
      </c>
    </row>
    <row r="15" spans="1:17" x14ac:dyDescent="0.2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1072.2600000000002</v>
      </c>
      <c r="H15" s="211">
        <f t="shared" si="0"/>
        <v>579611.98</v>
      </c>
    </row>
    <row r="16" spans="1:17" x14ac:dyDescent="0.2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77887574.699999988</v>
      </c>
      <c r="H16" s="211">
        <f t="shared" si="0"/>
        <v>1558144089.3599999</v>
      </c>
    </row>
    <row r="17" spans="1:8" x14ac:dyDescent="0.2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141926634199.67996</v>
      </c>
      <c r="H17" s="211">
        <f t="shared" si="0"/>
        <v>771431173326.71008</v>
      </c>
    </row>
    <row r="18" spans="1:8" x14ac:dyDescent="0.2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9203809784.7700005</v>
      </c>
      <c r="H18" s="211">
        <f t="shared" si="0"/>
        <v>50698069349.470001</v>
      </c>
    </row>
    <row r="19" spans="1:8" x14ac:dyDescent="0.2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1990148256.1199999</v>
      </c>
      <c r="H19" s="211">
        <f t="shared" si="0"/>
        <v>12246794929.73</v>
      </c>
    </row>
    <row r="20" spans="1:8" x14ac:dyDescent="0.2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415514842.21999997</v>
      </c>
      <c r="H20" s="211">
        <f t="shared" si="0"/>
        <v>6784831360.7799997</v>
      </c>
    </row>
    <row r="21" spans="1:8" x14ac:dyDescent="0.2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28766576.939999998</v>
      </c>
      <c r="H21" s="114">
        <f t="shared" si="0"/>
        <v>121261778.41999999</v>
      </c>
    </row>
    <row r="22" spans="1:8" x14ac:dyDescent="0.2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38317994483.599998</v>
      </c>
      <c r="H22" s="114">
        <f t="shared" si="0"/>
        <v>285449763758.39001</v>
      </c>
    </row>
    <row r="23" spans="1:8" x14ac:dyDescent="0.2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14">
        <f t="shared" si="0"/>
        <v>79886.510000000009</v>
      </c>
    </row>
    <row r="24" spans="1:8" x14ac:dyDescent="0.2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14">
        <f t="shared" si="0"/>
        <v>9412841.3900000006</v>
      </c>
    </row>
    <row r="25" spans="1:8" x14ac:dyDescent="0.2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35930885.260000005</v>
      </c>
      <c r="H25" s="114">
        <f t="shared" si="0"/>
        <v>1699128078.9100001</v>
      </c>
    </row>
    <row r="26" spans="1:8" x14ac:dyDescent="0.2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1340208183.0599999</v>
      </c>
      <c r="H26" s="114">
        <f t="shared" si="0"/>
        <v>7692604644.3099995</v>
      </c>
    </row>
    <row r="27" spans="1:8" x14ac:dyDescent="0.2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14">
        <f t="shared" si="0"/>
        <v>11040680.240000002</v>
      </c>
    </row>
    <row r="28" spans="1:8" x14ac:dyDescent="0.2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30993279.419999998</v>
      </c>
      <c r="H28" s="114">
        <f t="shared" si="0"/>
        <v>116341755.16000001</v>
      </c>
    </row>
    <row r="29" spans="1:8" x14ac:dyDescent="0.2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174149675.31</v>
      </c>
      <c r="H29" s="114">
        <f t="shared" si="0"/>
        <v>744051269.42000008</v>
      </c>
    </row>
    <row r="30" spans="1:8" x14ac:dyDescent="0.2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0</v>
      </c>
      <c r="H30" s="114">
        <f t="shared" si="0"/>
        <v>0</v>
      </c>
    </row>
    <row r="31" spans="1:8" x14ac:dyDescent="0.2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88343120.870000005</v>
      </c>
      <c r="H31" s="211">
        <f t="shared" si="0"/>
        <v>244183196.18000001</v>
      </c>
    </row>
    <row r="32" spans="1:8" x14ac:dyDescent="0.2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24548010.600000001</v>
      </c>
      <c r="H32" s="211">
        <f t="shared" si="0"/>
        <v>333487763.49000007</v>
      </c>
    </row>
    <row r="33" spans="1:8" x14ac:dyDescent="0.2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16013.82</v>
      </c>
      <c r="H33" s="211">
        <f t="shared" si="0"/>
        <v>16013.82</v>
      </c>
    </row>
    <row r="34" spans="1:8" x14ac:dyDescent="0.2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1">
        <f t="shared" si="0"/>
        <v>7376756.0299999993</v>
      </c>
    </row>
    <row r="35" spans="1:8" x14ac:dyDescent="0.2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730271.39</v>
      </c>
      <c r="H35" s="211">
        <f t="shared" si="0"/>
        <v>12650412.320000002</v>
      </c>
    </row>
    <row r="36" spans="1:8" x14ac:dyDescent="0.2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1">
        <f t="shared" si="0"/>
        <v>0</v>
      </c>
    </row>
    <row r="37" spans="1:8" x14ac:dyDescent="0.2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1">
        <f t="shared" si="0"/>
        <v>38902.46</v>
      </c>
    </row>
    <row r="38" spans="1:8" x14ac:dyDescent="0.2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11458198.649999999</v>
      </c>
      <c r="H38" s="211">
        <f t="shared" si="0"/>
        <v>145571817.65000001</v>
      </c>
    </row>
    <row r="39" spans="1:8" x14ac:dyDescent="0.2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1">
        <f t="shared" si="0"/>
        <v>3436479.0700000003</v>
      </c>
    </row>
    <row r="40" spans="1:8" x14ac:dyDescent="0.2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1">
        <f t="shared" si="0"/>
        <v>14525.68</v>
      </c>
    </row>
    <row r="41" spans="1:8" x14ac:dyDescent="0.2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322594.99</v>
      </c>
      <c r="H41" s="114">
        <f t="shared" si="0"/>
        <v>7696445.9299999978</v>
      </c>
    </row>
    <row r="42" spans="1:8" x14ac:dyDescent="0.2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43052302.210000016</v>
      </c>
      <c r="H42" s="114">
        <f t="shared" si="0"/>
        <v>118049362.83000001</v>
      </c>
    </row>
    <row r="43" spans="1:8" x14ac:dyDescent="0.2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10184134.559999999</v>
      </c>
      <c r="H43" s="114">
        <f t="shared" si="0"/>
        <v>53415854.379999995</v>
      </c>
    </row>
    <row r="44" spans="1:8" x14ac:dyDescent="0.2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4528978.92</v>
      </c>
      <c r="H44" s="114">
        <f t="shared" si="0"/>
        <v>19758642.18</v>
      </c>
    </row>
    <row r="45" spans="1:8" x14ac:dyDescent="0.2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14">
        <f t="shared" si="0"/>
        <v>2462244</v>
      </c>
    </row>
    <row r="46" spans="1:8" x14ac:dyDescent="0.2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45419526.969999984</v>
      </c>
      <c r="H46" s="114">
        <f t="shared" si="0"/>
        <v>429599607.00999993</v>
      </c>
    </row>
    <row r="47" spans="1:8" x14ac:dyDescent="0.2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207519555.73000002</v>
      </c>
      <c r="H47" s="114">
        <f t="shared" si="0"/>
        <v>1663686283.2</v>
      </c>
    </row>
    <row r="48" spans="1:8" x14ac:dyDescent="0.2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12806771.48</v>
      </c>
      <c r="H48" s="114">
        <f t="shared" si="0"/>
        <v>249492883.41999999</v>
      </c>
    </row>
    <row r="49" spans="1:8" x14ac:dyDescent="0.2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6882008.9000000004</v>
      </c>
      <c r="H49" s="114">
        <f t="shared" si="0"/>
        <v>28403823.460000001</v>
      </c>
    </row>
    <row r="50" spans="1:8" x14ac:dyDescent="0.2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14">
        <f t="shared" si="0"/>
        <v>682721250</v>
      </c>
    </row>
    <row r="51" spans="1:8" x14ac:dyDescent="0.2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15201691.090000002</v>
      </c>
      <c r="H51" s="211">
        <f t="shared" si="0"/>
        <v>1163234386.2299998</v>
      </c>
    </row>
    <row r="52" spans="1:8" x14ac:dyDescent="0.2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14831295.109999999</v>
      </c>
      <c r="H52" s="211">
        <f t="shared" si="0"/>
        <v>171271848.98000002</v>
      </c>
    </row>
    <row r="53" spans="1:8" x14ac:dyDescent="0.2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516703.5</v>
      </c>
      <c r="H53" s="211">
        <f t="shared" si="0"/>
        <v>4919134.5</v>
      </c>
    </row>
    <row r="54" spans="1:8" x14ac:dyDescent="0.2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5635858.3799999999</v>
      </c>
      <c r="H54" s="211">
        <f t="shared" si="0"/>
        <v>7076417.46</v>
      </c>
    </row>
    <row r="55" spans="1:8" x14ac:dyDescent="0.2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1">
        <f t="shared" si="0"/>
        <v>0</v>
      </c>
    </row>
    <row r="56" spans="1:8" x14ac:dyDescent="0.2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1">
        <f t="shared" si="0"/>
        <v>9414619</v>
      </c>
    </row>
    <row r="57" spans="1:8" x14ac:dyDescent="0.2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1">
        <f t="shared" si="0"/>
        <v>0</v>
      </c>
    </row>
    <row r="58" spans="1:8" x14ac:dyDescent="0.2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32244523.210000001</v>
      </c>
      <c r="H58" s="211">
        <f t="shared" si="0"/>
        <v>184873979.78</v>
      </c>
    </row>
    <row r="59" spans="1:8" x14ac:dyDescent="0.2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133053.15999999997</v>
      </c>
      <c r="H59" s="211">
        <f t="shared" si="0"/>
        <v>4176933.48</v>
      </c>
    </row>
    <row r="60" spans="1:8" x14ac:dyDescent="0.2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11309636.030000001</v>
      </c>
      <c r="H60" s="211">
        <f t="shared" si="0"/>
        <v>38338900.460000001</v>
      </c>
    </row>
    <row r="61" spans="1:8" x14ac:dyDescent="0.2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14">
        <f t="shared" si="0"/>
        <v>0</v>
      </c>
    </row>
    <row r="62" spans="1:8" x14ac:dyDescent="0.2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14">
        <f t="shared" si="0"/>
        <v>0</v>
      </c>
    </row>
    <row r="63" spans="1:8" x14ac:dyDescent="0.2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14">
        <f t="shared" si="0"/>
        <v>0</v>
      </c>
    </row>
    <row r="64" spans="1:8" x14ac:dyDescent="0.2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17766652.190000001</v>
      </c>
      <c r="H64" s="114">
        <f t="shared" si="0"/>
        <v>220554962.60999995</v>
      </c>
    </row>
    <row r="65" spans="1:8" x14ac:dyDescent="0.2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81748016.030000031</v>
      </c>
      <c r="H65" s="114">
        <f t="shared" si="0"/>
        <v>1334524737.2</v>
      </c>
    </row>
    <row r="66" spans="1:8" x14ac:dyDescent="0.2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368121284.84000003</v>
      </c>
      <c r="H66" s="114">
        <f t="shared" si="0"/>
        <v>3420882036.9000001</v>
      </c>
    </row>
    <row r="67" spans="1:8" x14ac:dyDescent="0.2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14">
        <f t="shared" si="0"/>
        <v>10397904.209999997</v>
      </c>
    </row>
    <row r="68" spans="1:8" x14ac:dyDescent="0.2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0</v>
      </c>
      <c r="H68" s="114">
        <f t="shared" si="0"/>
        <v>58941</v>
      </c>
    </row>
    <row r="69" spans="1:8" x14ac:dyDescent="0.2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242035.66</v>
      </c>
      <c r="H69" s="114">
        <f t="shared" si="0"/>
        <v>527987.66</v>
      </c>
    </row>
    <row r="70" spans="1:8" x14ac:dyDescent="0.2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14">
        <f t="shared" si="0"/>
        <v>3755726659.4499998</v>
      </c>
    </row>
    <row r="71" spans="1:8" x14ac:dyDescent="0.2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1167565.02</v>
      </c>
      <c r="H71" s="211">
        <f t="shared" si="0"/>
        <v>84555048.309999987</v>
      </c>
    </row>
    <row r="72" spans="1:8" x14ac:dyDescent="0.2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1">
        <f t="shared" si="0"/>
        <v>329</v>
      </c>
    </row>
    <row r="73" spans="1:8" x14ac:dyDescent="0.2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1">
        <f t="shared" si="0"/>
        <v>1347184.5899999999</v>
      </c>
    </row>
    <row r="74" spans="1:8" x14ac:dyDescent="0.2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1">
        <f t="shared" ref="H74:H137" si="1">SUM(C74:G74)</f>
        <v>0</v>
      </c>
    </row>
    <row r="75" spans="1:8" x14ac:dyDescent="0.2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1">
        <f t="shared" si="1"/>
        <v>0</v>
      </c>
    </row>
    <row r="76" spans="1:8" x14ac:dyDescent="0.2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1998796668.8800001</v>
      </c>
      <c r="H76" s="211">
        <f t="shared" si="1"/>
        <v>11857348415.25</v>
      </c>
    </row>
    <row r="77" spans="1:8" x14ac:dyDescent="0.2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0</v>
      </c>
      <c r="H77" s="211">
        <f t="shared" si="1"/>
        <v>582137.57999999996</v>
      </c>
    </row>
    <row r="78" spans="1:8" x14ac:dyDescent="0.2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1">
        <f t="shared" si="1"/>
        <v>46708295.770000003</v>
      </c>
    </row>
    <row r="79" spans="1:8" x14ac:dyDescent="0.2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1">
        <f t="shared" si="1"/>
        <v>21434.19</v>
      </c>
    </row>
    <row r="80" spans="1:8" x14ac:dyDescent="0.2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0</v>
      </c>
      <c r="H80" s="211">
        <f t="shared" si="1"/>
        <v>36278311</v>
      </c>
    </row>
    <row r="81" spans="1:8" x14ac:dyDescent="0.2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14">
        <f t="shared" si="1"/>
        <v>0</v>
      </c>
    </row>
    <row r="82" spans="1:8" x14ac:dyDescent="0.2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15506.94</v>
      </c>
      <c r="H82" s="114">
        <f t="shared" si="1"/>
        <v>410590.51</v>
      </c>
    </row>
    <row r="83" spans="1:8" x14ac:dyDescent="0.2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112157327.21000001</v>
      </c>
      <c r="H83" s="114">
        <f t="shared" si="1"/>
        <v>137898300.79000002</v>
      </c>
    </row>
    <row r="84" spans="1:8" x14ac:dyDescent="0.2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14">
        <f t="shared" si="1"/>
        <v>984878.54</v>
      </c>
    </row>
    <row r="85" spans="1:8" x14ac:dyDescent="0.2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14">
        <f t="shared" si="1"/>
        <v>83906</v>
      </c>
    </row>
    <row r="86" spans="1:8" x14ac:dyDescent="0.2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1247013333.8900001</v>
      </c>
      <c r="H86" s="114">
        <f t="shared" si="1"/>
        <v>13290932454.73</v>
      </c>
    </row>
    <row r="87" spans="1:8" x14ac:dyDescent="0.2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14">
        <f t="shared" si="1"/>
        <v>0</v>
      </c>
    </row>
    <row r="88" spans="1:8" x14ac:dyDescent="0.2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14">
        <f t="shared" si="1"/>
        <v>0</v>
      </c>
    </row>
    <row r="89" spans="1:8" x14ac:dyDescent="0.2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1801757.37</v>
      </c>
      <c r="H89" s="114">
        <f t="shared" si="1"/>
        <v>71042896.049999997</v>
      </c>
    </row>
    <row r="90" spans="1:8" x14ac:dyDescent="0.2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121596704.42</v>
      </c>
      <c r="H90" s="114">
        <f t="shared" si="1"/>
        <v>253012292.47000003</v>
      </c>
    </row>
    <row r="91" spans="1:8" x14ac:dyDescent="0.2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1">
        <f t="shared" si="1"/>
        <v>0</v>
      </c>
    </row>
    <row r="92" spans="1:8" x14ac:dyDescent="0.2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459259448.05999994</v>
      </c>
      <c r="H92" s="211">
        <f t="shared" si="1"/>
        <v>610481491.83999991</v>
      </c>
    </row>
    <row r="93" spans="1:8" x14ac:dyDescent="0.2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9924355.9800000004</v>
      </c>
      <c r="H93" s="211">
        <f t="shared" si="1"/>
        <v>36736859.790000007</v>
      </c>
    </row>
    <row r="94" spans="1:8" x14ac:dyDescent="0.2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1">
        <f t="shared" si="1"/>
        <v>0</v>
      </c>
    </row>
    <row r="95" spans="1:8" x14ac:dyDescent="0.2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1">
        <f t="shared" si="1"/>
        <v>45963180</v>
      </c>
    </row>
    <row r="96" spans="1:8" x14ac:dyDescent="0.2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1">
        <f t="shared" si="1"/>
        <v>1131639</v>
      </c>
    </row>
    <row r="97" spans="1:8" x14ac:dyDescent="0.2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1">
        <f t="shared" si="1"/>
        <v>0</v>
      </c>
    </row>
    <row r="98" spans="1:8" x14ac:dyDescent="0.2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1">
        <f t="shared" si="1"/>
        <v>1643124.3399999999</v>
      </c>
    </row>
    <row r="99" spans="1:8" x14ac:dyDescent="0.2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1">
        <f t="shared" si="1"/>
        <v>0</v>
      </c>
    </row>
    <row r="100" spans="1:8" x14ac:dyDescent="0.2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9832379.8200000003</v>
      </c>
      <c r="H100" s="211">
        <f t="shared" si="1"/>
        <v>13969842.02</v>
      </c>
    </row>
    <row r="101" spans="1:8" x14ac:dyDescent="0.2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14">
        <f t="shared" si="1"/>
        <v>65941426.829999998</v>
      </c>
    </row>
    <row r="102" spans="1:8" x14ac:dyDescent="0.2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14">
        <f t="shared" si="1"/>
        <v>25980419.119999997</v>
      </c>
    </row>
    <row r="103" spans="1:8" x14ac:dyDescent="0.2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14">
        <f t="shared" si="1"/>
        <v>516401</v>
      </c>
    </row>
    <row r="104" spans="1:8" x14ac:dyDescent="0.2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14">
        <f t="shared" si="1"/>
        <v>0</v>
      </c>
    </row>
    <row r="105" spans="1:8" x14ac:dyDescent="0.2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14">
        <f t="shared" si="1"/>
        <v>0</v>
      </c>
    </row>
    <row r="106" spans="1:8" x14ac:dyDescent="0.2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10887415.52</v>
      </c>
      <c r="H106" s="114">
        <f t="shared" si="1"/>
        <v>47267304.730000004</v>
      </c>
    </row>
    <row r="107" spans="1:8" x14ac:dyDescent="0.2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6884408.2799999984</v>
      </c>
      <c r="H107" s="114">
        <f t="shared" si="1"/>
        <v>8047874.5799999982</v>
      </c>
    </row>
    <row r="108" spans="1:8" x14ac:dyDescent="0.2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14">
        <f t="shared" si="1"/>
        <v>2748597.8000000003</v>
      </c>
    </row>
    <row r="109" spans="1:8" x14ac:dyDescent="0.2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10291537.760000002</v>
      </c>
      <c r="H109" s="114">
        <f t="shared" si="1"/>
        <v>51235572.969999999</v>
      </c>
    </row>
    <row r="110" spans="1:8" x14ac:dyDescent="0.2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14">
        <f t="shared" si="1"/>
        <v>0</v>
      </c>
    </row>
    <row r="111" spans="1:8" x14ac:dyDescent="0.2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526527.15</v>
      </c>
      <c r="H111" s="211">
        <f t="shared" si="1"/>
        <v>4429214.1500000004</v>
      </c>
    </row>
    <row r="112" spans="1:8" x14ac:dyDescent="0.2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1">
        <f t="shared" si="1"/>
        <v>0</v>
      </c>
    </row>
    <row r="113" spans="1:8" x14ac:dyDescent="0.2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219374260.07000002</v>
      </c>
      <c r="H113" s="211">
        <f t="shared" si="1"/>
        <v>457842559.21000004</v>
      </c>
    </row>
    <row r="114" spans="1:8" x14ac:dyDescent="0.2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1">
        <f t="shared" si="1"/>
        <v>13383190.33</v>
      </c>
    </row>
    <row r="115" spans="1:8" x14ac:dyDescent="0.2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1">
        <f t="shared" si="1"/>
        <v>1002815.32</v>
      </c>
    </row>
    <row r="116" spans="1:8" x14ac:dyDescent="0.2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193092767.55000001</v>
      </c>
      <c r="H116" s="211">
        <f t="shared" si="1"/>
        <v>2436685968.0999999</v>
      </c>
    </row>
    <row r="117" spans="1:8" x14ac:dyDescent="0.2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7926.07</v>
      </c>
      <c r="H117" s="211">
        <f t="shared" si="1"/>
        <v>106010.14000000001</v>
      </c>
    </row>
    <row r="118" spans="1:8" x14ac:dyDescent="0.2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1">
        <f t="shared" si="1"/>
        <v>8231.4699999999993</v>
      </c>
    </row>
    <row r="119" spans="1:8" x14ac:dyDescent="0.2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1">
        <f t="shared" si="1"/>
        <v>0</v>
      </c>
    </row>
    <row r="120" spans="1:8" x14ac:dyDescent="0.2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1">
        <f t="shared" si="1"/>
        <v>0</v>
      </c>
    </row>
    <row r="121" spans="1:8" x14ac:dyDescent="0.2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447949823.04000002</v>
      </c>
      <c r="H121" s="114">
        <f t="shared" si="1"/>
        <v>1632249569.8699999</v>
      </c>
    </row>
    <row r="122" spans="1:8" x14ac:dyDescent="0.2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23103079.84</v>
      </c>
      <c r="H122" s="114">
        <f t="shared" si="1"/>
        <v>274921717.63999999</v>
      </c>
    </row>
    <row r="123" spans="1:8" x14ac:dyDescent="0.2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5598066.3200000003</v>
      </c>
      <c r="H123" s="114">
        <f t="shared" si="1"/>
        <v>37080980.690000005</v>
      </c>
    </row>
    <row r="124" spans="1:8" x14ac:dyDescent="0.2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1109958544.0300002</v>
      </c>
      <c r="H124" s="114">
        <f t="shared" si="1"/>
        <v>5275667477.4200001</v>
      </c>
    </row>
    <row r="125" spans="1:8" x14ac:dyDescent="0.2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691879.42999999993</v>
      </c>
      <c r="H125" s="114">
        <f t="shared" si="1"/>
        <v>4663406.79</v>
      </c>
    </row>
    <row r="126" spans="1:8" x14ac:dyDescent="0.2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6501282.4700000007</v>
      </c>
      <c r="H126" s="114">
        <f t="shared" si="1"/>
        <v>7915236.7600000007</v>
      </c>
    </row>
    <row r="127" spans="1:8" x14ac:dyDescent="0.2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41786.53</v>
      </c>
      <c r="H127" s="114">
        <f t="shared" si="1"/>
        <v>24478102.990000002</v>
      </c>
    </row>
    <row r="128" spans="1:8" x14ac:dyDescent="0.2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14">
        <f t="shared" si="1"/>
        <v>0</v>
      </c>
    </row>
    <row r="129" spans="1:8" x14ac:dyDescent="0.2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14">
        <f t="shared" si="1"/>
        <v>1441691.2</v>
      </c>
    </row>
    <row r="130" spans="1:8" x14ac:dyDescent="0.2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14">
        <f t="shared" si="1"/>
        <v>0</v>
      </c>
    </row>
    <row r="131" spans="1:8" x14ac:dyDescent="0.2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1560442.79</v>
      </c>
      <c r="H131" s="211">
        <f t="shared" si="1"/>
        <v>125722779.26000001</v>
      </c>
    </row>
    <row r="132" spans="1:8" x14ac:dyDescent="0.2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1">
        <f t="shared" si="1"/>
        <v>13633498.859999999</v>
      </c>
    </row>
    <row r="133" spans="1:8" x14ac:dyDescent="0.2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1">
        <f t="shared" si="1"/>
        <v>0</v>
      </c>
    </row>
    <row r="134" spans="1:8" x14ac:dyDescent="0.2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1">
        <f t="shared" si="1"/>
        <v>0</v>
      </c>
    </row>
    <row r="135" spans="1:8" x14ac:dyDescent="0.2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1">
        <f t="shared" si="1"/>
        <v>13684.34</v>
      </c>
    </row>
    <row r="136" spans="1:8" x14ac:dyDescent="0.2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3604105.52</v>
      </c>
      <c r="H136" s="211">
        <f t="shared" si="1"/>
        <v>111168088.98000002</v>
      </c>
    </row>
    <row r="137" spans="1:8" x14ac:dyDescent="0.2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66402.679999999993</v>
      </c>
      <c r="H137" s="211">
        <f t="shared" si="1"/>
        <v>123117.79</v>
      </c>
    </row>
    <row r="138" spans="1:8" x14ac:dyDescent="0.2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1">
        <f t="shared" ref="H138:H201" si="2">SUM(C138:G138)</f>
        <v>0</v>
      </c>
    </row>
    <row r="139" spans="1:8" x14ac:dyDescent="0.2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1">
        <f t="shared" si="2"/>
        <v>5136559</v>
      </c>
    </row>
    <row r="140" spans="1:8" x14ac:dyDescent="0.2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17769975.720000003</v>
      </c>
      <c r="H140" s="211">
        <f t="shared" si="2"/>
        <v>349851780.25000006</v>
      </c>
    </row>
    <row r="141" spans="1:8" x14ac:dyDescent="0.2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68769.03</v>
      </c>
      <c r="H141" s="114">
        <f t="shared" si="2"/>
        <v>68769.03</v>
      </c>
    </row>
    <row r="142" spans="1:8" x14ac:dyDescent="0.2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14">
        <f t="shared" si="2"/>
        <v>65753306.090000004</v>
      </c>
    </row>
    <row r="143" spans="1:8" x14ac:dyDescent="0.2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34959097.969999999</v>
      </c>
      <c r="H143" s="114">
        <f t="shared" si="2"/>
        <v>345686819.34000003</v>
      </c>
    </row>
    <row r="144" spans="1:8" x14ac:dyDescent="0.2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231490716.17999998</v>
      </c>
      <c r="H144" s="114">
        <f t="shared" si="2"/>
        <v>308486387.63999999</v>
      </c>
    </row>
    <row r="145" spans="1:8" x14ac:dyDescent="0.2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14">
        <f t="shared" si="2"/>
        <v>0</v>
      </c>
    </row>
    <row r="146" spans="1:8" x14ac:dyDescent="0.2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1470658091.3199999</v>
      </c>
      <c r="H146" s="114">
        <f t="shared" si="2"/>
        <v>8858512378.8700008</v>
      </c>
    </row>
    <row r="147" spans="1:8" x14ac:dyDescent="0.2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92577688.209999993</v>
      </c>
      <c r="H147" s="114">
        <f t="shared" si="2"/>
        <v>843885249.99000013</v>
      </c>
    </row>
    <row r="148" spans="1:8" x14ac:dyDescent="0.2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14">
        <f t="shared" si="2"/>
        <v>11814690.650000002</v>
      </c>
    </row>
    <row r="149" spans="1:8" x14ac:dyDescent="0.2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14">
        <f t="shared" si="2"/>
        <v>2031531.2299999997</v>
      </c>
    </row>
    <row r="150" spans="1:8" x14ac:dyDescent="0.2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259011106.29999995</v>
      </c>
      <c r="H150" s="114">
        <f t="shared" si="2"/>
        <v>5151535602.2600002</v>
      </c>
    </row>
    <row r="151" spans="1:8" x14ac:dyDescent="0.2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152072.37</v>
      </c>
      <c r="H151" s="211">
        <f t="shared" si="2"/>
        <v>152072.37</v>
      </c>
    </row>
    <row r="152" spans="1:8" x14ac:dyDescent="0.2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36999513.210000001</v>
      </c>
      <c r="H152" s="211">
        <f t="shared" si="2"/>
        <v>268367271.01000002</v>
      </c>
    </row>
    <row r="153" spans="1:8" x14ac:dyDescent="0.2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700425.44000000006</v>
      </c>
      <c r="H153" s="211">
        <f t="shared" si="2"/>
        <v>4343586.75</v>
      </c>
    </row>
    <row r="154" spans="1:8" x14ac:dyDescent="0.2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1">
        <f t="shared" si="2"/>
        <v>5789173.6799999997</v>
      </c>
    </row>
    <row r="155" spans="1:8" x14ac:dyDescent="0.2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1">
        <f t="shared" si="2"/>
        <v>1869068.33</v>
      </c>
    </row>
    <row r="156" spans="1:8" x14ac:dyDescent="0.2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0</v>
      </c>
      <c r="H156" s="211">
        <f t="shared" si="2"/>
        <v>76755958.790000007</v>
      </c>
    </row>
    <row r="157" spans="1:8" x14ac:dyDescent="0.2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1">
        <f t="shared" si="2"/>
        <v>211731031.38999999</v>
      </c>
    </row>
    <row r="158" spans="1:8" x14ac:dyDescent="0.2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10463813.119999999</v>
      </c>
      <c r="H158" s="211">
        <f t="shared" si="2"/>
        <v>70592216.859999999</v>
      </c>
    </row>
    <row r="159" spans="1:8" x14ac:dyDescent="0.2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31585396.940000001</v>
      </c>
      <c r="H159" s="211">
        <f t="shared" si="2"/>
        <v>2377828698.1199999</v>
      </c>
    </row>
    <row r="160" spans="1:8" x14ac:dyDescent="0.2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1">
        <f t="shared" si="2"/>
        <v>42205155.509999998</v>
      </c>
    </row>
    <row r="161" spans="1:8" x14ac:dyDescent="0.2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765265.53</v>
      </c>
      <c r="H161" s="114">
        <f t="shared" si="2"/>
        <v>815717.99</v>
      </c>
    </row>
    <row r="162" spans="1:8" x14ac:dyDescent="0.2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22246757.020000003</v>
      </c>
      <c r="H162" s="114">
        <f t="shared" si="2"/>
        <v>72873666.300000012</v>
      </c>
    </row>
    <row r="163" spans="1:8" x14ac:dyDescent="0.2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9894739.540000001</v>
      </c>
      <c r="H163" s="114">
        <f t="shared" si="2"/>
        <v>20365526.98</v>
      </c>
    </row>
    <row r="164" spans="1:8" x14ac:dyDescent="0.2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21237785.300000001</v>
      </c>
      <c r="H164" s="114">
        <f t="shared" si="2"/>
        <v>66939972.420000002</v>
      </c>
    </row>
    <row r="165" spans="1:8" x14ac:dyDescent="0.2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14">
        <f t="shared" si="2"/>
        <v>2850178.37</v>
      </c>
    </row>
    <row r="166" spans="1:8" x14ac:dyDescent="0.2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823157644.00999987</v>
      </c>
      <c r="H166" s="114">
        <f t="shared" si="2"/>
        <v>7453782491.6300011</v>
      </c>
    </row>
    <row r="167" spans="1:8" x14ac:dyDescent="0.2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234203008.34999993</v>
      </c>
      <c r="H167" s="114">
        <f t="shared" si="2"/>
        <v>552778913.75999999</v>
      </c>
    </row>
    <row r="168" spans="1:8" x14ac:dyDescent="0.2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0</v>
      </c>
      <c r="H168" s="114">
        <f t="shared" si="2"/>
        <v>0</v>
      </c>
    </row>
    <row r="169" spans="1:8" x14ac:dyDescent="0.2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14">
        <f t="shared" si="2"/>
        <v>0</v>
      </c>
    </row>
    <row r="170" spans="1:8" x14ac:dyDescent="0.2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14">
        <f t="shared" si="2"/>
        <v>0</v>
      </c>
    </row>
    <row r="171" spans="1:8" x14ac:dyDescent="0.2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1">
        <f t="shared" si="2"/>
        <v>5354627.83</v>
      </c>
    </row>
    <row r="172" spans="1:8" x14ac:dyDescent="0.2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1645166.18</v>
      </c>
      <c r="H172" s="211">
        <f t="shared" si="2"/>
        <v>4185668.75</v>
      </c>
    </row>
    <row r="173" spans="1:8" x14ac:dyDescent="0.2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53258857.320000008</v>
      </c>
      <c r="H173" s="211">
        <f t="shared" si="2"/>
        <v>83907785.550000012</v>
      </c>
    </row>
    <row r="174" spans="1:8" x14ac:dyDescent="0.2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1">
        <f t="shared" si="2"/>
        <v>2247456.66</v>
      </c>
    </row>
    <row r="175" spans="1:8" x14ac:dyDescent="0.2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1963246.07</v>
      </c>
      <c r="H175" s="211">
        <f t="shared" si="2"/>
        <v>2248582.0700000003</v>
      </c>
    </row>
    <row r="176" spans="1:8" x14ac:dyDescent="0.2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1">
        <f t="shared" si="2"/>
        <v>53373.640000000007</v>
      </c>
    </row>
    <row r="177" spans="1:8" x14ac:dyDescent="0.2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1">
        <f t="shared" si="2"/>
        <v>0</v>
      </c>
    </row>
    <row r="178" spans="1:8" x14ac:dyDescent="0.2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1">
        <f t="shared" si="2"/>
        <v>0</v>
      </c>
    </row>
    <row r="179" spans="1:8" x14ac:dyDescent="0.2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1">
        <f t="shared" si="2"/>
        <v>0</v>
      </c>
    </row>
    <row r="180" spans="1:8" x14ac:dyDescent="0.2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16572360.340000004</v>
      </c>
      <c r="H180" s="211">
        <f t="shared" si="2"/>
        <v>56088234.750000007</v>
      </c>
    </row>
    <row r="181" spans="1:8" x14ac:dyDescent="0.2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22998438.130000014</v>
      </c>
      <c r="H181" s="114">
        <f t="shared" si="2"/>
        <v>82974039.260000005</v>
      </c>
    </row>
    <row r="182" spans="1:8" x14ac:dyDescent="0.2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1138431.6099999999</v>
      </c>
      <c r="H182" s="114">
        <f t="shared" si="2"/>
        <v>5669718.8100000005</v>
      </c>
    </row>
    <row r="183" spans="1:8" x14ac:dyDescent="0.2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1533500.36</v>
      </c>
      <c r="H183" s="114">
        <f t="shared" si="2"/>
        <v>12003193.59</v>
      </c>
    </row>
    <row r="184" spans="1:8" x14ac:dyDescent="0.2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14">
        <f t="shared" si="2"/>
        <v>0</v>
      </c>
    </row>
    <row r="185" spans="1:8" x14ac:dyDescent="0.2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0</v>
      </c>
      <c r="H185" s="114">
        <f t="shared" si="2"/>
        <v>24016640.769999996</v>
      </c>
    </row>
    <row r="186" spans="1:8" x14ac:dyDescent="0.2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14">
        <f t="shared" si="2"/>
        <v>0</v>
      </c>
    </row>
    <row r="187" spans="1:8" x14ac:dyDescent="0.2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14">
        <f t="shared" si="2"/>
        <v>0</v>
      </c>
    </row>
    <row r="188" spans="1:8" x14ac:dyDescent="0.2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2317798.9500000002</v>
      </c>
      <c r="H188" s="114">
        <f t="shared" si="2"/>
        <v>9951047.5499999989</v>
      </c>
    </row>
    <row r="189" spans="1:8" x14ac:dyDescent="0.2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14">
        <f t="shared" si="2"/>
        <v>0</v>
      </c>
    </row>
    <row r="190" spans="1:8" x14ac:dyDescent="0.2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47748764.340000004</v>
      </c>
      <c r="H190" s="114">
        <f t="shared" si="2"/>
        <v>210578455.41</v>
      </c>
    </row>
    <row r="191" spans="1:8" x14ac:dyDescent="0.2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452259250.67000002</v>
      </c>
      <c r="H191" s="211">
        <f t="shared" si="2"/>
        <v>1990062290.6600003</v>
      </c>
    </row>
    <row r="192" spans="1:8" x14ac:dyDescent="0.2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1">
        <f t="shared" si="2"/>
        <v>0</v>
      </c>
    </row>
    <row r="193" spans="1:8" x14ac:dyDescent="0.2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6287042.2599999998</v>
      </c>
      <c r="H193" s="211">
        <f t="shared" si="2"/>
        <v>42039767.809999995</v>
      </c>
    </row>
    <row r="194" spans="1:8" x14ac:dyDescent="0.2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159330728.31999999</v>
      </c>
      <c r="H194" s="211">
        <f t="shared" si="2"/>
        <v>681668754.07000005</v>
      </c>
    </row>
    <row r="195" spans="1:8" x14ac:dyDescent="0.2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1">
        <f t="shared" si="2"/>
        <v>0</v>
      </c>
    </row>
    <row r="196" spans="1:8" x14ac:dyDescent="0.2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7653317.25</v>
      </c>
      <c r="H196" s="211">
        <f t="shared" si="2"/>
        <v>34233890.630000003</v>
      </c>
    </row>
    <row r="197" spans="1:8" x14ac:dyDescent="0.2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11524944.109999999</v>
      </c>
      <c r="H197" s="211">
        <f t="shared" si="2"/>
        <v>190768882.36000001</v>
      </c>
    </row>
    <row r="198" spans="1:8" x14ac:dyDescent="0.2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1">
        <f t="shared" si="2"/>
        <v>0</v>
      </c>
    </row>
    <row r="199" spans="1:8" x14ac:dyDescent="0.2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5441329.8499999996</v>
      </c>
      <c r="H199" s="211">
        <f t="shared" si="2"/>
        <v>5441329.8499999996</v>
      </c>
    </row>
    <row r="200" spans="1:8" x14ac:dyDescent="0.2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1">
        <f t="shared" si="2"/>
        <v>0</v>
      </c>
    </row>
    <row r="201" spans="1:8" x14ac:dyDescent="0.2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14">
        <f t="shared" si="2"/>
        <v>0</v>
      </c>
    </row>
    <row r="202" spans="1:8" x14ac:dyDescent="0.2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14">
        <f t="shared" ref="H202:H265" si="3">SUM(C202:G202)</f>
        <v>0</v>
      </c>
    </row>
    <row r="203" spans="1:8" x14ac:dyDescent="0.2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14">
        <f t="shared" si="3"/>
        <v>0</v>
      </c>
    </row>
    <row r="204" spans="1:8" x14ac:dyDescent="0.2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2311.4499999999998</v>
      </c>
      <c r="H204" s="114">
        <f t="shared" si="3"/>
        <v>2311.4499999999998</v>
      </c>
    </row>
    <row r="205" spans="1:8" x14ac:dyDescent="0.2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14">
        <f t="shared" si="3"/>
        <v>0</v>
      </c>
    </row>
    <row r="206" spans="1:8" x14ac:dyDescent="0.2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3662587.4</v>
      </c>
      <c r="H206" s="114">
        <f t="shared" si="3"/>
        <v>5588270.9100000001</v>
      </c>
    </row>
    <row r="207" spans="1:8" x14ac:dyDescent="0.2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14">
        <f t="shared" si="3"/>
        <v>4023766.65</v>
      </c>
    </row>
    <row r="208" spans="1:8" x14ac:dyDescent="0.2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5266467.4399999995</v>
      </c>
      <c r="H208" s="114">
        <f t="shared" si="3"/>
        <v>8238889.8200000003</v>
      </c>
    </row>
    <row r="209" spans="1:8" x14ac:dyDescent="0.2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14">
        <f t="shared" si="3"/>
        <v>0</v>
      </c>
    </row>
    <row r="210" spans="1:8" x14ac:dyDescent="0.2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954933.08</v>
      </c>
      <c r="H210" s="114">
        <f t="shared" si="3"/>
        <v>2071152.94</v>
      </c>
    </row>
    <row r="211" spans="1:8" x14ac:dyDescent="0.2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148193023.43999997</v>
      </c>
      <c r="H211" s="211">
        <f t="shared" si="3"/>
        <v>654283955.54999995</v>
      </c>
    </row>
    <row r="212" spans="1:8" x14ac:dyDescent="0.2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1">
        <f t="shared" si="3"/>
        <v>0</v>
      </c>
    </row>
    <row r="213" spans="1:8" x14ac:dyDescent="0.2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13329171.699999999</v>
      </c>
      <c r="H213" s="211">
        <f t="shared" si="3"/>
        <v>1447993012.8600001</v>
      </c>
    </row>
    <row r="214" spans="1:8" x14ac:dyDescent="0.2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514531499.68000007</v>
      </c>
      <c r="H214" s="211">
        <f t="shared" si="3"/>
        <v>1593359344.1499999</v>
      </c>
    </row>
    <row r="215" spans="1:8" x14ac:dyDescent="0.2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1">
        <f t="shared" si="3"/>
        <v>0</v>
      </c>
    </row>
    <row r="216" spans="1:8" x14ac:dyDescent="0.2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1">
        <f t="shared" si="3"/>
        <v>0</v>
      </c>
    </row>
    <row r="217" spans="1:8" x14ac:dyDescent="0.2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1">
        <f t="shared" si="3"/>
        <v>343411543.98000008</v>
      </c>
    </row>
    <row r="218" spans="1:8" x14ac:dyDescent="0.2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1">
        <f t="shared" si="3"/>
        <v>0</v>
      </c>
    </row>
    <row r="219" spans="1:8" x14ac:dyDescent="0.2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1">
        <f t="shared" si="3"/>
        <v>0</v>
      </c>
    </row>
    <row r="220" spans="1:8" x14ac:dyDescent="0.2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1">
        <f t="shared" si="3"/>
        <v>0</v>
      </c>
    </row>
    <row r="221" spans="1:8" x14ac:dyDescent="0.2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14">
        <f t="shared" si="3"/>
        <v>0</v>
      </c>
    </row>
    <row r="222" spans="1:8" x14ac:dyDescent="0.2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0</v>
      </c>
      <c r="H222" s="114">
        <f t="shared" si="3"/>
        <v>149548549</v>
      </c>
    </row>
    <row r="223" spans="1:8" x14ac:dyDescent="0.2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3461860.9499999997</v>
      </c>
      <c r="H223" s="114">
        <f t="shared" si="3"/>
        <v>5220481.2799999993</v>
      </c>
    </row>
    <row r="224" spans="1:8" x14ac:dyDescent="0.2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293158638.92999995</v>
      </c>
      <c r="H224" s="114">
        <f t="shared" si="3"/>
        <v>827351462.81999993</v>
      </c>
    </row>
    <row r="225" spans="1:8" x14ac:dyDescent="0.2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14">
        <f t="shared" si="3"/>
        <v>445169582</v>
      </c>
    </row>
    <row r="226" spans="1:8" x14ac:dyDescent="0.2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451248.51999999996</v>
      </c>
      <c r="H226" s="114">
        <f t="shared" si="3"/>
        <v>176192729.32000002</v>
      </c>
    </row>
    <row r="227" spans="1:8" x14ac:dyDescent="0.2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8764.51</v>
      </c>
      <c r="H227" s="114">
        <f t="shared" si="3"/>
        <v>858971.87</v>
      </c>
    </row>
    <row r="228" spans="1:8" x14ac:dyDescent="0.2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47905610.360000007</v>
      </c>
      <c r="H228" s="114">
        <f t="shared" si="3"/>
        <v>2487748652.5500002</v>
      </c>
    </row>
    <row r="229" spans="1:8" x14ac:dyDescent="0.2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442559787.63</v>
      </c>
      <c r="H229" s="114">
        <f t="shared" si="3"/>
        <v>4421127276.7700005</v>
      </c>
    </row>
    <row r="230" spans="1:8" x14ac:dyDescent="0.2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14">
        <f t="shared" si="3"/>
        <v>31182.29</v>
      </c>
    </row>
    <row r="231" spans="1:8" x14ac:dyDescent="0.2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1">
        <f t="shared" si="3"/>
        <v>2023479.87</v>
      </c>
    </row>
    <row r="232" spans="1:8" x14ac:dyDescent="0.2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187321220.07000002</v>
      </c>
      <c r="H232" s="211">
        <f t="shared" si="3"/>
        <v>1196305459.1299999</v>
      </c>
    </row>
    <row r="233" spans="1:8" x14ac:dyDescent="0.2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151642529.66</v>
      </c>
      <c r="H233" s="211">
        <f t="shared" si="3"/>
        <v>503319511.36000001</v>
      </c>
    </row>
    <row r="234" spans="1:8" x14ac:dyDescent="0.2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1577978.57</v>
      </c>
      <c r="H234" s="211">
        <f t="shared" si="3"/>
        <v>4231203.7</v>
      </c>
    </row>
    <row r="235" spans="1:8" x14ac:dyDescent="0.2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1">
        <f t="shared" si="3"/>
        <v>0</v>
      </c>
    </row>
    <row r="236" spans="1:8" x14ac:dyDescent="0.2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1">
        <f t="shared" si="3"/>
        <v>868954.36</v>
      </c>
    </row>
    <row r="237" spans="1:8" x14ac:dyDescent="0.2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53596802.939999998</v>
      </c>
      <c r="H237" s="211">
        <f t="shared" si="3"/>
        <v>79965720.589999989</v>
      </c>
    </row>
    <row r="238" spans="1:8" x14ac:dyDescent="0.2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34653477.32</v>
      </c>
      <c r="H238" s="211">
        <f t="shared" si="3"/>
        <v>223618218.16</v>
      </c>
    </row>
    <row r="239" spans="1:8" x14ac:dyDescent="0.2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1">
        <f t="shared" si="3"/>
        <v>628616.92000000004</v>
      </c>
    </row>
    <row r="240" spans="1:8" x14ac:dyDescent="0.2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2267447.7200000002</v>
      </c>
      <c r="H240" s="211">
        <f t="shared" si="3"/>
        <v>6946053.5700000003</v>
      </c>
    </row>
    <row r="241" spans="1:8" x14ac:dyDescent="0.2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46167.28</v>
      </c>
      <c r="H241" s="114">
        <f t="shared" si="3"/>
        <v>155717.21</v>
      </c>
    </row>
    <row r="242" spans="1:8" x14ac:dyDescent="0.2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221670.13</v>
      </c>
      <c r="H242" s="114">
        <f t="shared" si="3"/>
        <v>221670.13</v>
      </c>
    </row>
    <row r="243" spans="1:8" x14ac:dyDescent="0.2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20356577.249999996</v>
      </c>
      <c r="H243" s="114">
        <f t="shared" si="3"/>
        <v>54435028.61999999</v>
      </c>
    </row>
    <row r="244" spans="1:8" x14ac:dyDescent="0.2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8937069.8300000001</v>
      </c>
      <c r="H244" s="114">
        <f t="shared" si="3"/>
        <v>78061861.620000005</v>
      </c>
    </row>
    <row r="245" spans="1:8" x14ac:dyDescent="0.2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36321.370000000003</v>
      </c>
      <c r="H245" s="114">
        <f t="shared" si="3"/>
        <v>807510.83</v>
      </c>
    </row>
    <row r="246" spans="1:8" x14ac:dyDescent="0.2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34656509.200000003</v>
      </c>
      <c r="H246" s="114">
        <f t="shared" si="3"/>
        <v>223765114.13</v>
      </c>
    </row>
    <row r="247" spans="1:8" x14ac:dyDescent="0.2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34653477.329999998</v>
      </c>
      <c r="H247" s="114">
        <f t="shared" si="3"/>
        <v>223618218.21999997</v>
      </c>
    </row>
    <row r="248" spans="1:8" x14ac:dyDescent="0.2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991468.52999999991</v>
      </c>
      <c r="H248" s="114">
        <f t="shared" si="3"/>
        <v>10143557.709999999</v>
      </c>
    </row>
    <row r="249" spans="1:8" x14ac:dyDescent="0.2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23102318.390000001</v>
      </c>
      <c r="H249" s="114">
        <f t="shared" si="3"/>
        <v>150095817.32999998</v>
      </c>
    </row>
    <row r="250" spans="1:8" x14ac:dyDescent="0.2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14">
        <f t="shared" si="3"/>
        <v>0</v>
      </c>
    </row>
    <row r="251" spans="1:8" x14ac:dyDescent="0.2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1">
        <f t="shared" si="3"/>
        <v>0</v>
      </c>
    </row>
    <row r="252" spans="1:8" x14ac:dyDescent="0.2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1">
        <f t="shared" si="3"/>
        <v>0</v>
      </c>
    </row>
    <row r="253" spans="1:8" x14ac:dyDescent="0.2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34698505.530000001</v>
      </c>
      <c r="H253" s="211">
        <f t="shared" si="3"/>
        <v>222887211.09</v>
      </c>
    </row>
    <row r="254" spans="1:8" x14ac:dyDescent="0.2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5891871.1799999997</v>
      </c>
      <c r="H254" s="211">
        <f t="shared" si="3"/>
        <v>5891871.1799999997</v>
      </c>
    </row>
    <row r="255" spans="1:8" x14ac:dyDescent="0.2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4045189.65</v>
      </c>
      <c r="H255" s="211">
        <f t="shared" si="3"/>
        <v>157718796.97999999</v>
      </c>
    </row>
    <row r="256" spans="1:8" x14ac:dyDescent="0.2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210459.08</v>
      </c>
      <c r="H256" s="211">
        <f t="shared" si="3"/>
        <v>935491.5199999999</v>
      </c>
    </row>
    <row r="257" spans="1:8" x14ac:dyDescent="0.2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27042812.640000001</v>
      </c>
      <c r="H257" s="211">
        <f t="shared" si="3"/>
        <v>54218252.560000002</v>
      </c>
    </row>
    <row r="258" spans="1:8" x14ac:dyDescent="0.2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0</v>
      </c>
      <c r="H258" s="211">
        <f t="shared" si="3"/>
        <v>0</v>
      </c>
    </row>
    <row r="259" spans="1:8" x14ac:dyDescent="0.2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1856919.69</v>
      </c>
      <c r="H259" s="211">
        <f t="shared" si="3"/>
        <v>3124108.67</v>
      </c>
    </row>
    <row r="260" spans="1:8" x14ac:dyDescent="0.2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34653477.32</v>
      </c>
      <c r="H260" s="211">
        <f t="shared" si="3"/>
        <v>223618218.07999998</v>
      </c>
    </row>
    <row r="261" spans="1:8" x14ac:dyDescent="0.2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48661454.600000001</v>
      </c>
      <c r="H261" s="114">
        <f t="shared" si="3"/>
        <v>267664554.66</v>
      </c>
    </row>
    <row r="262" spans="1:8" x14ac:dyDescent="0.2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14">
        <f t="shared" si="3"/>
        <v>226958.49</v>
      </c>
    </row>
    <row r="263" spans="1:8" x14ac:dyDescent="0.2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14">
        <f t="shared" si="3"/>
        <v>87909.030000000013</v>
      </c>
    </row>
    <row r="264" spans="1:8" x14ac:dyDescent="0.2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40176634.99000001</v>
      </c>
      <c r="H264" s="114">
        <f t="shared" si="3"/>
        <v>104155008.66</v>
      </c>
    </row>
    <row r="265" spans="1:8" x14ac:dyDescent="0.2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4213723.5600000005</v>
      </c>
      <c r="H265" s="114">
        <f t="shared" si="3"/>
        <v>19026344.460000001</v>
      </c>
    </row>
    <row r="266" spans="1:8" x14ac:dyDescent="0.2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14">
        <f t="shared" ref="H266:H329" si="4">SUM(C266:G266)</f>
        <v>5054.66</v>
      </c>
    </row>
    <row r="267" spans="1:8" x14ac:dyDescent="0.2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69306954.589999989</v>
      </c>
      <c r="H267" s="114">
        <f t="shared" si="4"/>
        <v>447236431.26999992</v>
      </c>
    </row>
    <row r="268" spans="1:8" x14ac:dyDescent="0.2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17973079.629999999</v>
      </c>
      <c r="H268" s="114">
        <f t="shared" si="4"/>
        <v>81933465.290000007</v>
      </c>
    </row>
    <row r="269" spans="1:8" x14ac:dyDescent="0.2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14">
        <f t="shared" si="4"/>
        <v>0</v>
      </c>
    </row>
    <row r="270" spans="1:8" x14ac:dyDescent="0.2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14">
        <f t="shared" si="4"/>
        <v>103877</v>
      </c>
    </row>
    <row r="271" spans="1:8" x14ac:dyDescent="0.2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34983094.100000016</v>
      </c>
      <c r="H271" s="211">
        <f t="shared" si="4"/>
        <v>126198292.13</v>
      </c>
    </row>
    <row r="272" spans="1:8" x14ac:dyDescent="0.2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1">
        <f t="shared" si="4"/>
        <v>169579</v>
      </c>
    </row>
    <row r="273" spans="1:8" x14ac:dyDescent="0.2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194362.65000000002</v>
      </c>
      <c r="H273" s="211">
        <f t="shared" si="4"/>
        <v>2062999.3499999996</v>
      </c>
    </row>
    <row r="274" spans="1:8" x14ac:dyDescent="0.2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77876330.819999993</v>
      </c>
      <c r="H274" s="211">
        <f t="shared" si="4"/>
        <v>239602779.04000002</v>
      </c>
    </row>
    <row r="275" spans="1:8" x14ac:dyDescent="0.2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249302.28</v>
      </c>
      <c r="H275" s="211">
        <f t="shared" si="4"/>
        <v>1098323.2199999997</v>
      </c>
    </row>
    <row r="276" spans="1:8" x14ac:dyDescent="0.2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1">
        <f t="shared" si="4"/>
        <v>519180.85</v>
      </c>
    </row>
    <row r="277" spans="1:8" x14ac:dyDescent="0.2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1695113.45</v>
      </c>
      <c r="H277" s="211">
        <f t="shared" si="4"/>
        <v>4472058.32</v>
      </c>
    </row>
    <row r="278" spans="1:8" x14ac:dyDescent="0.2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27105646.399999999</v>
      </c>
      <c r="H278" s="211">
        <f t="shared" si="4"/>
        <v>179550639.5</v>
      </c>
    </row>
    <row r="279" spans="1:8" x14ac:dyDescent="0.2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1">
        <f t="shared" si="4"/>
        <v>5756.62</v>
      </c>
    </row>
    <row r="280" spans="1:8" x14ac:dyDescent="0.2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27691147.399999999</v>
      </c>
      <c r="H280" s="211">
        <f t="shared" si="4"/>
        <v>130080764.84999999</v>
      </c>
    </row>
    <row r="281" spans="1:8" x14ac:dyDescent="0.2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204957.28999999998</v>
      </c>
      <c r="H281" s="114">
        <f t="shared" si="4"/>
        <v>622251.87000000011</v>
      </c>
    </row>
    <row r="282" spans="1:8" x14ac:dyDescent="0.2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86093923.239999965</v>
      </c>
      <c r="H282" s="114">
        <f t="shared" si="4"/>
        <v>193404802.37999994</v>
      </c>
    </row>
    <row r="283" spans="1:8" x14ac:dyDescent="0.2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14">
        <f t="shared" si="4"/>
        <v>0</v>
      </c>
    </row>
    <row r="284" spans="1:8" x14ac:dyDescent="0.2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14">
        <f t="shared" si="4"/>
        <v>0</v>
      </c>
    </row>
    <row r="285" spans="1:8" x14ac:dyDescent="0.2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34653477.329999998</v>
      </c>
      <c r="H285" s="114">
        <f t="shared" si="4"/>
        <v>223637437.88999999</v>
      </c>
    </row>
    <row r="286" spans="1:8" x14ac:dyDescent="0.2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77980812</v>
      </c>
      <c r="H286" s="114">
        <f t="shared" si="4"/>
        <v>184708313.19999999</v>
      </c>
    </row>
    <row r="287" spans="1:8" x14ac:dyDescent="0.2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1979431.41</v>
      </c>
      <c r="H287" s="114">
        <f t="shared" si="4"/>
        <v>9526969.6099999994</v>
      </c>
    </row>
    <row r="288" spans="1:8" x14ac:dyDescent="0.2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34653477.32</v>
      </c>
      <c r="H288" s="114">
        <f t="shared" si="4"/>
        <v>223731997.54999998</v>
      </c>
    </row>
    <row r="289" spans="1:8" x14ac:dyDescent="0.2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69306954.629999995</v>
      </c>
      <c r="H289" s="114">
        <f t="shared" si="4"/>
        <v>447236431.33000004</v>
      </c>
    </row>
    <row r="290" spans="1:8" x14ac:dyDescent="0.2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799373.27999999991</v>
      </c>
      <c r="H290" s="114">
        <f t="shared" si="4"/>
        <v>1540023.1099999999</v>
      </c>
    </row>
    <row r="291" spans="1:8" x14ac:dyDescent="0.2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49193874.099999994</v>
      </c>
      <c r="H291" s="211">
        <f t="shared" si="4"/>
        <v>288189641.27999997</v>
      </c>
    </row>
    <row r="292" spans="1:8" x14ac:dyDescent="0.2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11134517.430000002</v>
      </c>
      <c r="H292" s="211">
        <f t="shared" si="4"/>
        <v>91219142.570000008</v>
      </c>
    </row>
    <row r="293" spans="1:8" x14ac:dyDescent="0.2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5501588.29</v>
      </c>
      <c r="H293" s="211">
        <f t="shared" si="4"/>
        <v>12254986.030000001</v>
      </c>
    </row>
    <row r="294" spans="1:8" x14ac:dyDescent="0.2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8076971.0199999996</v>
      </c>
      <c r="H294" s="211">
        <f t="shared" si="4"/>
        <v>24373444.779999997</v>
      </c>
    </row>
    <row r="295" spans="1:8" x14ac:dyDescent="0.2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69516081.36999999</v>
      </c>
      <c r="H295" s="211">
        <f t="shared" si="4"/>
        <v>447445558.07000005</v>
      </c>
    </row>
    <row r="296" spans="1:8" x14ac:dyDescent="0.2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100624125.97999997</v>
      </c>
      <c r="H296" s="211">
        <f t="shared" si="4"/>
        <v>518857362.32999998</v>
      </c>
    </row>
    <row r="297" spans="1:8" x14ac:dyDescent="0.2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1">
        <f t="shared" si="4"/>
        <v>929180</v>
      </c>
    </row>
    <row r="298" spans="1:8" x14ac:dyDescent="0.2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335983.66000000003</v>
      </c>
      <c r="H298" s="211">
        <f t="shared" si="4"/>
        <v>728256.4</v>
      </c>
    </row>
    <row r="299" spans="1:8" x14ac:dyDescent="0.2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57755795.539999999</v>
      </c>
      <c r="H299" s="211">
        <f t="shared" si="4"/>
        <v>372721471.6400001</v>
      </c>
    </row>
    <row r="300" spans="1:8" x14ac:dyDescent="0.2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201139.59</v>
      </c>
      <c r="H300" s="211">
        <f t="shared" si="4"/>
        <v>201139.59</v>
      </c>
    </row>
    <row r="301" spans="1:8" x14ac:dyDescent="0.2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116491.92</v>
      </c>
      <c r="H301" s="114">
        <f t="shared" si="4"/>
        <v>569048.22</v>
      </c>
    </row>
    <row r="302" spans="1:8" x14ac:dyDescent="0.2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108592087.37</v>
      </c>
      <c r="H302" s="114">
        <f t="shared" si="4"/>
        <v>576300609.66000009</v>
      </c>
    </row>
    <row r="303" spans="1:8" x14ac:dyDescent="0.2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14">
        <f t="shared" si="4"/>
        <v>0</v>
      </c>
    </row>
    <row r="304" spans="1:8" x14ac:dyDescent="0.2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3990.87</v>
      </c>
      <c r="H304" s="114">
        <f t="shared" si="4"/>
        <v>30584.699999999997</v>
      </c>
    </row>
    <row r="305" spans="1:8" x14ac:dyDescent="0.2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71511974.069999993</v>
      </c>
      <c r="H305" s="114">
        <f t="shared" si="4"/>
        <v>450512278.36999995</v>
      </c>
    </row>
    <row r="306" spans="1:8" x14ac:dyDescent="0.2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14">
        <f t="shared" si="4"/>
        <v>0</v>
      </c>
    </row>
    <row r="307" spans="1:8" x14ac:dyDescent="0.2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142603077.82000002</v>
      </c>
      <c r="H307" s="114">
        <f t="shared" si="4"/>
        <v>592782027.88999999</v>
      </c>
    </row>
    <row r="308" spans="1:8" x14ac:dyDescent="0.2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7299820.8200000012</v>
      </c>
      <c r="H308" s="114">
        <f t="shared" si="4"/>
        <v>25903337.289999999</v>
      </c>
    </row>
    <row r="309" spans="1:8" x14ac:dyDescent="0.2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14">
        <f t="shared" si="4"/>
        <v>66019.34</v>
      </c>
    </row>
    <row r="310" spans="1:8" x14ac:dyDescent="0.2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20993599.619999994</v>
      </c>
      <c r="H310" s="114">
        <f t="shared" si="4"/>
        <v>62261505.249999985</v>
      </c>
    </row>
    <row r="311" spans="1:8" x14ac:dyDescent="0.2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69306954.61999999</v>
      </c>
      <c r="H311" s="211">
        <f t="shared" si="4"/>
        <v>447236431.32000005</v>
      </c>
    </row>
    <row r="312" spans="1:8" x14ac:dyDescent="0.2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137977.78</v>
      </c>
      <c r="H312" s="211">
        <f t="shared" si="4"/>
        <v>374841.52</v>
      </c>
    </row>
    <row r="313" spans="1:8" x14ac:dyDescent="0.2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250132946.20000005</v>
      </c>
      <c r="H313" s="211">
        <f t="shared" si="4"/>
        <v>1084835112.7200003</v>
      </c>
    </row>
    <row r="314" spans="1:8" x14ac:dyDescent="0.2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211087.77</v>
      </c>
      <c r="H314" s="211">
        <f t="shared" si="4"/>
        <v>2680607.1800000002</v>
      </c>
    </row>
    <row r="315" spans="1:8" x14ac:dyDescent="0.2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34764062.619999997</v>
      </c>
      <c r="H315" s="211">
        <f t="shared" si="4"/>
        <v>42245262.149999999</v>
      </c>
    </row>
    <row r="316" spans="1:8" x14ac:dyDescent="0.2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111602.04</v>
      </c>
      <c r="H316" s="211">
        <f t="shared" si="4"/>
        <v>166567.38999999998</v>
      </c>
    </row>
    <row r="317" spans="1:8" x14ac:dyDescent="0.2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532756532.67999995</v>
      </c>
      <c r="H317" s="211">
        <f t="shared" si="4"/>
        <v>1855606489.9499998</v>
      </c>
    </row>
    <row r="318" spans="1:8" x14ac:dyDescent="0.2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1">
        <f t="shared" si="4"/>
        <v>0</v>
      </c>
    </row>
    <row r="319" spans="1:8" x14ac:dyDescent="0.2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1">
        <f t="shared" si="4"/>
        <v>0</v>
      </c>
    </row>
    <row r="320" spans="1:8" x14ac:dyDescent="0.2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3908571.13</v>
      </c>
      <c r="H320" s="211">
        <f t="shared" si="4"/>
        <v>4649177.59</v>
      </c>
    </row>
    <row r="321" spans="1:8" x14ac:dyDescent="0.2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67711997.320000008</v>
      </c>
      <c r="H321" s="114">
        <f t="shared" si="4"/>
        <v>250328865.01999998</v>
      </c>
    </row>
    <row r="322" spans="1:8" x14ac:dyDescent="0.2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14">
        <f t="shared" si="4"/>
        <v>0</v>
      </c>
    </row>
    <row r="323" spans="1:8" x14ac:dyDescent="0.2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69306954.61999999</v>
      </c>
      <c r="H323" s="114">
        <f t="shared" si="4"/>
        <v>447236431.32000005</v>
      </c>
    </row>
    <row r="324" spans="1:8" x14ac:dyDescent="0.2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14">
        <f t="shared" si="4"/>
        <v>392358.69</v>
      </c>
    </row>
    <row r="325" spans="1:8" x14ac:dyDescent="0.2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82785.36</v>
      </c>
      <c r="H325" s="114">
        <f t="shared" si="4"/>
        <v>3958096.09</v>
      </c>
    </row>
    <row r="326" spans="1:8" x14ac:dyDescent="0.2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114395.03000000003</v>
      </c>
      <c r="H326" s="114">
        <f t="shared" si="4"/>
        <v>175634.52000000002</v>
      </c>
    </row>
    <row r="327" spans="1:8" x14ac:dyDescent="0.2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14">
        <f t="shared" si="4"/>
        <v>0</v>
      </c>
    </row>
    <row r="328" spans="1:8" x14ac:dyDescent="0.2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37276540.43</v>
      </c>
      <c r="H328" s="114">
        <f t="shared" si="4"/>
        <v>127763810.78999999</v>
      </c>
    </row>
    <row r="329" spans="1:8" x14ac:dyDescent="0.2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168191944.40999994</v>
      </c>
      <c r="H329" s="114">
        <f t="shared" si="4"/>
        <v>385131972.5999999</v>
      </c>
    </row>
    <row r="330" spans="1:8" x14ac:dyDescent="0.2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14">
        <f t="shared" ref="H330:H393" si="5">SUM(C330:G330)</f>
        <v>0</v>
      </c>
    </row>
    <row r="331" spans="1:8" x14ac:dyDescent="0.2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77137.97</v>
      </c>
      <c r="H331" s="211">
        <f t="shared" si="5"/>
        <v>4924924.3</v>
      </c>
    </row>
    <row r="332" spans="1:8" x14ac:dyDescent="0.2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441083849.97000009</v>
      </c>
      <c r="H332" s="211">
        <f t="shared" si="5"/>
        <v>1334776272.27</v>
      </c>
    </row>
    <row r="333" spans="1:8" x14ac:dyDescent="0.2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461187182.20000023</v>
      </c>
      <c r="H333" s="211">
        <f t="shared" si="5"/>
        <v>1420730175.9700005</v>
      </c>
    </row>
    <row r="334" spans="1:8" x14ac:dyDescent="0.2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176340156.39999998</v>
      </c>
      <c r="H334" s="211">
        <f t="shared" si="5"/>
        <v>986206175.85000002</v>
      </c>
    </row>
    <row r="335" spans="1:8" x14ac:dyDescent="0.2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36794892.460000001</v>
      </c>
      <c r="H335" s="211">
        <f t="shared" si="5"/>
        <v>226414879.34999999</v>
      </c>
    </row>
    <row r="336" spans="1:8" x14ac:dyDescent="0.2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300238.95999999996</v>
      </c>
      <c r="H336" s="211">
        <f t="shared" si="5"/>
        <v>419530.07999999996</v>
      </c>
    </row>
    <row r="337" spans="1:8" x14ac:dyDescent="0.2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2172081.67</v>
      </c>
      <c r="H337" s="211">
        <f t="shared" si="5"/>
        <v>8499413.3200000003</v>
      </c>
    </row>
    <row r="338" spans="1:8" x14ac:dyDescent="0.2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117990.46</v>
      </c>
      <c r="H338" s="211">
        <f t="shared" si="5"/>
        <v>481757.03</v>
      </c>
    </row>
    <row r="339" spans="1:8" x14ac:dyDescent="0.2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803394.52</v>
      </c>
      <c r="H339" s="211">
        <f t="shared" si="5"/>
        <v>5726424.5199999996</v>
      </c>
    </row>
    <row r="340" spans="1:8" x14ac:dyDescent="0.2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1">
        <f t="shared" si="5"/>
        <v>0</v>
      </c>
    </row>
    <row r="341" spans="1:8" x14ac:dyDescent="0.2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302207.18</v>
      </c>
      <c r="H341" s="114">
        <f t="shared" si="5"/>
        <v>529329.57000000007</v>
      </c>
    </row>
    <row r="342" spans="1:8" x14ac:dyDescent="0.2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101032035.73000002</v>
      </c>
      <c r="H342" s="114">
        <f t="shared" si="5"/>
        <v>478746314.31999993</v>
      </c>
    </row>
    <row r="343" spans="1:8" x14ac:dyDescent="0.2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14">
        <f t="shared" si="5"/>
        <v>3209191.7399999998</v>
      </c>
    </row>
    <row r="344" spans="1:8" x14ac:dyDescent="0.2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14">
        <f t="shared" si="5"/>
        <v>543029</v>
      </c>
    </row>
    <row r="345" spans="1:8" x14ac:dyDescent="0.2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29196896.509999998</v>
      </c>
      <c r="H345" s="114">
        <f t="shared" si="5"/>
        <v>210372366.39999998</v>
      </c>
    </row>
    <row r="346" spans="1:8" x14ac:dyDescent="0.2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14">
        <f t="shared" si="5"/>
        <v>0</v>
      </c>
    </row>
    <row r="347" spans="1:8" x14ac:dyDescent="0.2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14">
        <f t="shared" si="5"/>
        <v>127044.20999999999</v>
      </c>
    </row>
    <row r="348" spans="1:8" x14ac:dyDescent="0.2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14">
        <f t="shared" si="5"/>
        <v>57044.08</v>
      </c>
    </row>
    <row r="349" spans="1:8" x14ac:dyDescent="0.2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14">
        <f t="shared" si="5"/>
        <v>0</v>
      </c>
    </row>
    <row r="350" spans="1:8" x14ac:dyDescent="0.2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86201688.12999998</v>
      </c>
      <c r="H350" s="114">
        <f t="shared" si="5"/>
        <v>324457021.01000005</v>
      </c>
    </row>
    <row r="351" spans="1:8" x14ac:dyDescent="0.2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96651.799999999988</v>
      </c>
      <c r="H351" s="211">
        <f t="shared" si="5"/>
        <v>3299898.48</v>
      </c>
    </row>
    <row r="352" spans="1:8" x14ac:dyDescent="0.2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34653477.32</v>
      </c>
      <c r="H352" s="211">
        <f t="shared" si="5"/>
        <v>223618218.07999998</v>
      </c>
    </row>
    <row r="353" spans="1:8" x14ac:dyDescent="0.2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83924.19</v>
      </c>
      <c r="H353" s="211">
        <f t="shared" si="5"/>
        <v>6249950.21</v>
      </c>
    </row>
    <row r="354" spans="1:8" x14ac:dyDescent="0.2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16308713.739999996</v>
      </c>
      <c r="H354" s="211">
        <f t="shared" si="5"/>
        <v>55721584.469999991</v>
      </c>
    </row>
    <row r="355" spans="1:8" x14ac:dyDescent="0.2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1">
        <f t="shared" si="5"/>
        <v>20032.990000000002</v>
      </c>
    </row>
    <row r="356" spans="1:8" x14ac:dyDescent="0.2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10727633.609999999</v>
      </c>
      <c r="H356" s="211">
        <f t="shared" si="5"/>
        <v>26410327.939999998</v>
      </c>
    </row>
    <row r="357" spans="1:8" x14ac:dyDescent="0.2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1351232.4600000002</v>
      </c>
      <c r="H357" s="211">
        <f t="shared" si="5"/>
        <v>33495631.75</v>
      </c>
    </row>
    <row r="358" spans="1:8" x14ac:dyDescent="0.2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1">
        <f t="shared" si="5"/>
        <v>0</v>
      </c>
    </row>
    <row r="359" spans="1:8" x14ac:dyDescent="0.2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1">
        <f t="shared" si="5"/>
        <v>4497.3899999999994</v>
      </c>
    </row>
    <row r="360" spans="1:8" x14ac:dyDescent="0.2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220967326.98000002</v>
      </c>
      <c r="H360" s="211">
        <f t="shared" si="5"/>
        <v>505775002.67000002</v>
      </c>
    </row>
    <row r="361" spans="1:8" x14ac:dyDescent="0.2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3558153.1700000004</v>
      </c>
      <c r="H361" s="114">
        <f t="shared" si="5"/>
        <v>7682757.4500000011</v>
      </c>
    </row>
    <row r="362" spans="1:8" x14ac:dyDescent="0.2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2693758.72</v>
      </c>
      <c r="H362" s="114">
        <f t="shared" si="5"/>
        <v>77195346.219999999</v>
      </c>
    </row>
    <row r="363" spans="1:8" x14ac:dyDescent="0.2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8698.07</v>
      </c>
      <c r="H363" s="114">
        <f t="shared" si="5"/>
        <v>55219.790000000008</v>
      </c>
    </row>
    <row r="364" spans="1:8" x14ac:dyDescent="0.2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2135273.77</v>
      </c>
      <c r="H364" s="114">
        <f t="shared" si="5"/>
        <v>5041331.2300000004</v>
      </c>
    </row>
    <row r="365" spans="1:8" x14ac:dyDescent="0.2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30762411.770000003</v>
      </c>
      <c r="H365" s="114">
        <f t="shared" si="5"/>
        <v>137690326.06</v>
      </c>
    </row>
    <row r="366" spans="1:8" x14ac:dyDescent="0.2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6197040.3700000001</v>
      </c>
      <c r="H366" s="114">
        <f t="shared" si="5"/>
        <v>44915813.550000004</v>
      </c>
    </row>
    <row r="367" spans="1:8" x14ac:dyDescent="0.2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27116611.750000007</v>
      </c>
      <c r="H367" s="114">
        <f t="shared" si="5"/>
        <v>41826052.100000009</v>
      </c>
    </row>
    <row r="368" spans="1:8" x14ac:dyDescent="0.2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241505.01</v>
      </c>
      <c r="H368" s="114">
        <f t="shared" si="5"/>
        <v>4863960.04</v>
      </c>
    </row>
    <row r="369" spans="1:8" x14ac:dyDescent="0.2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376777.47000000003</v>
      </c>
      <c r="H369" s="114">
        <f t="shared" si="5"/>
        <v>5088362.8500000006</v>
      </c>
    </row>
    <row r="370" spans="1:8" x14ac:dyDescent="0.2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818139858.06000006</v>
      </c>
      <c r="H370" s="114">
        <f t="shared" si="5"/>
        <v>5153150169.1499996</v>
      </c>
    </row>
    <row r="371" spans="1:8" x14ac:dyDescent="0.2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1">
        <f t="shared" si="5"/>
        <v>0</v>
      </c>
    </row>
    <row r="372" spans="1:8" x14ac:dyDescent="0.2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1">
        <f t="shared" si="5"/>
        <v>0</v>
      </c>
    </row>
    <row r="373" spans="1:8" x14ac:dyDescent="0.2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1537744.2299999995</v>
      </c>
      <c r="H373" s="211">
        <f t="shared" si="5"/>
        <v>113597515.54000001</v>
      </c>
    </row>
    <row r="374" spans="1:8" x14ac:dyDescent="0.2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1">
        <f t="shared" si="5"/>
        <v>63959359.479999989</v>
      </c>
    </row>
    <row r="375" spans="1:8" x14ac:dyDescent="0.2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1">
        <f t="shared" si="5"/>
        <v>0</v>
      </c>
    </row>
    <row r="376" spans="1:8" x14ac:dyDescent="0.2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378688.68000000005</v>
      </c>
      <c r="H376" s="211">
        <f t="shared" si="5"/>
        <v>270963934.75</v>
      </c>
    </row>
    <row r="377" spans="1:8" x14ac:dyDescent="0.2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1">
        <f t="shared" si="5"/>
        <v>0</v>
      </c>
    </row>
    <row r="378" spans="1:8" x14ac:dyDescent="0.2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244946.03</v>
      </c>
      <c r="H378" s="211">
        <f t="shared" si="5"/>
        <v>437362567.60999995</v>
      </c>
    </row>
    <row r="379" spans="1:8" x14ac:dyDescent="0.2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1">
        <f t="shared" si="5"/>
        <v>202063</v>
      </c>
    </row>
    <row r="380" spans="1:8" x14ac:dyDescent="0.2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1">
        <f t="shared" si="5"/>
        <v>312837.57</v>
      </c>
    </row>
    <row r="381" spans="1:8" x14ac:dyDescent="0.2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149317.16</v>
      </c>
      <c r="H381" s="114">
        <f t="shared" si="5"/>
        <v>6716043.1600000001</v>
      </c>
    </row>
    <row r="382" spans="1:8" x14ac:dyDescent="0.2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9725750.4199999981</v>
      </c>
      <c r="H382" s="114">
        <f t="shared" si="5"/>
        <v>11196372.549999999</v>
      </c>
    </row>
    <row r="383" spans="1:8" x14ac:dyDescent="0.2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19826762.930000003</v>
      </c>
      <c r="H383" s="114">
        <f t="shared" si="5"/>
        <v>290491872.41000003</v>
      </c>
    </row>
    <row r="384" spans="1:8" x14ac:dyDescent="0.2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27178395.089999996</v>
      </c>
      <c r="H384" s="114">
        <f t="shared" si="5"/>
        <v>40355934.969999999</v>
      </c>
    </row>
    <row r="385" spans="1:8" x14ac:dyDescent="0.2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2599143.5699999998</v>
      </c>
      <c r="H385" s="114">
        <f t="shared" si="5"/>
        <v>230655748.16999999</v>
      </c>
    </row>
    <row r="386" spans="1:8" x14ac:dyDescent="0.2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7103614.8199999994</v>
      </c>
      <c r="H386" s="114">
        <f t="shared" si="5"/>
        <v>18108558.829999998</v>
      </c>
    </row>
    <row r="387" spans="1:8" x14ac:dyDescent="0.2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2555776.040000001</v>
      </c>
      <c r="H387" s="114">
        <f t="shared" si="5"/>
        <v>8766271.8900000006</v>
      </c>
    </row>
    <row r="388" spans="1:8" x14ac:dyDescent="0.2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175526.83000000002</v>
      </c>
      <c r="H388" s="114">
        <f t="shared" si="5"/>
        <v>1473243.4599999997</v>
      </c>
    </row>
    <row r="389" spans="1:8" x14ac:dyDescent="0.2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14">
        <f t="shared" si="5"/>
        <v>0</v>
      </c>
    </row>
    <row r="390" spans="1:8" x14ac:dyDescent="0.2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14">
        <f t="shared" si="5"/>
        <v>0</v>
      </c>
    </row>
    <row r="391" spans="1:8" x14ac:dyDescent="0.2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1">
        <f t="shared" si="5"/>
        <v>0</v>
      </c>
    </row>
    <row r="392" spans="1:8" x14ac:dyDescent="0.2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962786.64</v>
      </c>
      <c r="H392" s="211">
        <f t="shared" si="5"/>
        <v>7731810.3399999989</v>
      </c>
    </row>
    <row r="393" spans="1:8" x14ac:dyDescent="0.2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41017342.129999995</v>
      </c>
      <c r="H393" s="211">
        <f t="shared" si="5"/>
        <v>53475470.969999999</v>
      </c>
    </row>
    <row r="394" spans="1:8" x14ac:dyDescent="0.2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1">
        <f t="shared" ref="H394:H457" si="6">SUM(C394:G394)</f>
        <v>11670.720000000001</v>
      </c>
    </row>
    <row r="395" spans="1:8" x14ac:dyDescent="0.2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1">
        <f t="shared" si="6"/>
        <v>0</v>
      </c>
    </row>
    <row r="396" spans="1:8" x14ac:dyDescent="0.2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1">
        <f t="shared" si="6"/>
        <v>0</v>
      </c>
    </row>
    <row r="397" spans="1:8" x14ac:dyDescent="0.2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659891.18000000005</v>
      </c>
      <c r="H397" s="211">
        <f t="shared" si="6"/>
        <v>15793007.029999999</v>
      </c>
    </row>
    <row r="398" spans="1:8" x14ac:dyDescent="0.2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0</v>
      </c>
      <c r="H398" s="211">
        <f t="shared" si="6"/>
        <v>1356720</v>
      </c>
    </row>
    <row r="399" spans="1:8" x14ac:dyDescent="0.2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1">
        <f t="shared" si="6"/>
        <v>99515.19</v>
      </c>
    </row>
    <row r="400" spans="1:8" x14ac:dyDescent="0.2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1">
        <f t="shared" si="6"/>
        <v>2127777.5</v>
      </c>
    </row>
    <row r="401" spans="1:8" x14ac:dyDescent="0.2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14">
        <f t="shared" si="6"/>
        <v>0</v>
      </c>
    </row>
    <row r="402" spans="1:8" x14ac:dyDescent="0.2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14">
        <f t="shared" si="6"/>
        <v>0</v>
      </c>
    </row>
    <row r="403" spans="1:8" x14ac:dyDescent="0.2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4022458.4699999974</v>
      </c>
      <c r="H403" s="114">
        <f t="shared" si="6"/>
        <v>23398282.490000002</v>
      </c>
    </row>
    <row r="404" spans="1:8" x14ac:dyDescent="0.2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14">
        <f t="shared" si="6"/>
        <v>77926.03</v>
      </c>
    </row>
    <row r="405" spans="1:8" x14ac:dyDescent="0.2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14">
        <f t="shared" si="6"/>
        <v>77056</v>
      </c>
    </row>
    <row r="406" spans="1:8" x14ac:dyDescent="0.2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14">
        <f t="shared" si="6"/>
        <v>161327.39000000001</v>
      </c>
    </row>
    <row r="407" spans="1:8" x14ac:dyDescent="0.2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11463.61</v>
      </c>
      <c r="H407" s="114">
        <f t="shared" si="6"/>
        <v>79094832.689999998</v>
      </c>
    </row>
    <row r="408" spans="1:8" x14ac:dyDescent="0.2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143939435.25</v>
      </c>
      <c r="H408" s="114">
        <f t="shared" si="6"/>
        <v>2859381434.4900002</v>
      </c>
    </row>
    <row r="409" spans="1:8" x14ac:dyDescent="0.2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14">
        <f t="shared" si="6"/>
        <v>3298974.42</v>
      </c>
    </row>
    <row r="410" spans="1:8" x14ac:dyDescent="0.2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14">
        <f t="shared" si="6"/>
        <v>1544445.4400000002</v>
      </c>
    </row>
    <row r="411" spans="1:8" x14ac:dyDescent="0.2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4021932.7000000007</v>
      </c>
      <c r="H411" s="211">
        <f t="shared" si="6"/>
        <v>36750124.600000001</v>
      </c>
    </row>
    <row r="412" spans="1:8" x14ac:dyDescent="0.2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820189.6100000001</v>
      </c>
      <c r="H412" s="211">
        <f t="shared" si="6"/>
        <v>4171776.24</v>
      </c>
    </row>
    <row r="413" spans="1:8" x14ac:dyDescent="0.2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59816386.110000007</v>
      </c>
      <c r="H413" s="211">
        <f t="shared" si="6"/>
        <v>485459321.36000007</v>
      </c>
    </row>
    <row r="414" spans="1:8" x14ac:dyDescent="0.2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1">
        <f t="shared" si="6"/>
        <v>0</v>
      </c>
    </row>
    <row r="415" spans="1:8" x14ac:dyDescent="0.2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6411685.8400000017</v>
      </c>
      <c r="H415" s="211">
        <f t="shared" si="6"/>
        <v>14240121.010000002</v>
      </c>
    </row>
    <row r="416" spans="1:8" x14ac:dyDescent="0.2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6538338.120000001</v>
      </c>
      <c r="H416" s="211">
        <f t="shared" si="6"/>
        <v>1789708922.3499999</v>
      </c>
    </row>
    <row r="417" spans="1:8" x14ac:dyDescent="0.2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1">
        <f t="shared" si="6"/>
        <v>376613.43</v>
      </c>
    </row>
    <row r="418" spans="1:8" x14ac:dyDescent="0.2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1">
        <f t="shared" si="6"/>
        <v>0</v>
      </c>
    </row>
    <row r="419" spans="1:8" x14ac:dyDescent="0.2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6338595.4500000002</v>
      </c>
      <c r="H419" s="211">
        <f t="shared" si="6"/>
        <v>11121405.27</v>
      </c>
    </row>
    <row r="420" spans="1:8" x14ac:dyDescent="0.2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1">
        <f t="shared" si="6"/>
        <v>15330582.83</v>
      </c>
    </row>
    <row r="421" spans="1:8" x14ac:dyDescent="0.2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14">
        <f t="shared" si="6"/>
        <v>466294516.37</v>
      </c>
    </row>
    <row r="422" spans="1:8" x14ac:dyDescent="0.2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3047131.4599999995</v>
      </c>
      <c r="H422" s="114">
        <f t="shared" si="6"/>
        <v>8495711.75</v>
      </c>
    </row>
    <row r="423" spans="1:8" x14ac:dyDescent="0.2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1229186.0799999998</v>
      </c>
      <c r="H423" s="114">
        <f t="shared" si="6"/>
        <v>1859691.68</v>
      </c>
    </row>
    <row r="424" spans="1:8" x14ac:dyDescent="0.2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529238.63</v>
      </c>
      <c r="H424" s="114">
        <f t="shared" si="6"/>
        <v>1175690.78</v>
      </c>
    </row>
    <row r="425" spans="1:8" x14ac:dyDescent="0.2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14">
        <f t="shared" si="6"/>
        <v>0</v>
      </c>
    </row>
    <row r="426" spans="1:8" x14ac:dyDescent="0.2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119473.49</v>
      </c>
      <c r="H426" s="114">
        <f t="shared" si="6"/>
        <v>872425.96</v>
      </c>
    </row>
    <row r="427" spans="1:8" x14ac:dyDescent="0.2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10846756.59</v>
      </c>
      <c r="H427" s="114">
        <f t="shared" si="6"/>
        <v>337458774.35999995</v>
      </c>
    </row>
    <row r="428" spans="1:8" x14ac:dyDescent="0.2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14">
        <f t="shared" si="6"/>
        <v>11614546.16</v>
      </c>
    </row>
    <row r="429" spans="1:8" x14ac:dyDescent="0.2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14">
        <f t="shared" si="6"/>
        <v>0</v>
      </c>
    </row>
    <row r="430" spans="1:8" x14ac:dyDescent="0.2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2061518.9</v>
      </c>
      <c r="H430" s="114">
        <f t="shared" si="6"/>
        <v>4622082.9600000009</v>
      </c>
    </row>
    <row r="431" spans="1:8" x14ac:dyDescent="0.2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1">
        <f t="shared" si="6"/>
        <v>10049333.200000001</v>
      </c>
    </row>
    <row r="432" spans="1:8" x14ac:dyDescent="0.2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377133</v>
      </c>
      <c r="H432" s="211">
        <f t="shared" si="6"/>
        <v>1463410.44</v>
      </c>
    </row>
    <row r="433" spans="1:8" x14ac:dyDescent="0.2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1">
        <f t="shared" si="6"/>
        <v>0</v>
      </c>
    </row>
    <row r="434" spans="1:8" x14ac:dyDescent="0.2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2650579.7299999995</v>
      </c>
      <c r="H434" s="211">
        <f t="shared" si="6"/>
        <v>689885939.88999999</v>
      </c>
    </row>
    <row r="435" spans="1:8" x14ac:dyDescent="0.2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1">
        <f t="shared" si="6"/>
        <v>11843491.859999999</v>
      </c>
    </row>
    <row r="436" spans="1:8" x14ac:dyDescent="0.2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1">
        <f t="shared" si="6"/>
        <v>0</v>
      </c>
    </row>
    <row r="437" spans="1:8" x14ac:dyDescent="0.2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23256.190000000002</v>
      </c>
      <c r="H437" s="211">
        <f t="shared" si="6"/>
        <v>161936.49</v>
      </c>
    </row>
    <row r="438" spans="1:8" x14ac:dyDescent="0.2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133539407.30000001</v>
      </c>
      <c r="H438" s="211">
        <f t="shared" si="6"/>
        <v>1281747798.8700001</v>
      </c>
    </row>
    <row r="439" spans="1:8" x14ac:dyDescent="0.2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73514.559999999998</v>
      </c>
      <c r="H439" s="211">
        <f t="shared" si="6"/>
        <v>73514.559999999998</v>
      </c>
    </row>
    <row r="440" spans="1:8" x14ac:dyDescent="0.2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314675.62</v>
      </c>
      <c r="H440" s="211">
        <f t="shared" si="6"/>
        <v>455790.7</v>
      </c>
    </row>
    <row r="441" spans="1:8" x14ac:dyDescent="0.2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138531162.74000001</v>
      </c>
      <c r="H441" s="114">
        <f t="shared" si="6"/>
        <v>4324120752.2999992</v>
      </c>
    </row>
    <row r="442" spans="1:8" x14ac:dyDescent="0.2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14">
        <f t="shared" si="6"/>
        <v>1787818.54</v>
      </c>
    </row>
    <row r="443" spans="1:8" x14ac:dyDescent="0.2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426428.76</v>
      </c>
      <c r="H443" s="114">
        <f t="shared" si="6"/>
        <v>1389481.1199999999</v>
      </c>
    </row>
    <row r="444" spans="1:8" x14ac:dyDescent="0.2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4659675.6100000003</v>
      </c>
      <c r="H444" s="114">
        <f t="shared" si="6"/>
        <v>9194311.790000001</v>
      </c>
    </row>
    <row r="445" spans="1:8" x14ac:dyDescent="0.2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8306092.7899999963</v>
      </c>
      <c r="H445" s="114">
        <f t="shared" si="6"/>
        <v>26358090.879999999</v>
      </c>
    </row>
    <row r="446" spans="1:8" x14ac:dyDescent="0.2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142620.53</v>
      </c>
      <c r="H446" s="114">
        <f t="shared" si="6"/>
        <v>1141017.1800000002</v>
      </c>
    </row>
    <row r="447" spans="1:8" x14ac:dyDescent="0.2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11292993968.02</v>
      </c>
      <c r="H447" s="114">
        <f t="shared" si="6"/>
        <v>53389389574.180008</v>
      </c>
    </row>
    <row r="448" spans="1:8" x14ac:dyDescent="0.2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14">
        <f t="shared" si="6"/>
        <v>1650684.85</v>
      </c>
    </row>
    <row r="449" spans="1:8" x14ac:dyDescent="0.2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29301187145.77</v>
      </c>
      <c r="H449" s="114">
        <f t="shared" si="6"/>
        <v>138346443380.35999</v>
      </c>
    </row>
    <row r="450" spans="1:8" x14ac:dyDescent="0.2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15426759.220000003</v>
      </c>
      <c r="H450" s="114">
        <f t="shared" si="6"/>
        <v>48364930.519999996</v>
      </c>
    </row>
    <row r="451" spans="1:8" x14ac:dyDescent="0.2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294265.73000000004</v>
      </c>
      <c r="H451" s="211">
        <f t="shared" si="6"/>
        <v>1094732.8</v>
      </c>
    </row>
    <row r="452" spans="1:8" x14ac:dyDescent="0.2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3074790152.3700004</v>
      </c>
      <c r="H452" s="211">
        <f t="shared" si="6"/>
        <v>47565134140.639999</v>
      </c>
    </row>
    <row r="453" spans="1:8" x14ac:dyDescent="0.2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7485837.3700000001</v>
      </c>
      <c r="H453" s="211">
        <f t="shared" si="6"/>
        <v>16560326.809999999</v>
      </c>
    </row>
    <row r="454" spans="1:8" x14ac:dyDescent="0.2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572689.04</v>
      </c>
      <c r="H454" s="211">
        <f t="shared" si="6"/>
        <v>9289472.2600000016</v>
      </c>
    </row>
    <row r="455" spans="1:8" x14ac:dyDescent="0.2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4502171898.250001</v>
      </c>
      <c r="H455" s="211">
        <f t="shared" si="6"/>
        <v>26247431900.629997</v>
      </c>
    </row>
    <row r="456" spans="1:8" x14ac:dyDescent="0.2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1827613.6900000004</v>
      </c>
      <c r="H456" s="211">
        <f t="shared" si="6"/>
        <v>5174569.45</v>
      </c>
    </row>
    <row r="457" spans="1:8" x14ac:dyDescent="0.2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1">
        <f t="shared" si="6"/>
        <v>0</v>
      </c>
    </row>
    <row r="458" spans="1:8" x14ac:dyDescent="0.2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1">
        <f t="shared" ref="H458:H521" si="7">SUM(C458:G458)</f>
        <v>3464172.0999999996</v>
      </c>
    </row>
    <row r="459" spans="1:8" x14ac:dyDescent="0.2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32320304960.060005</v>
      </c>
      <c r="H459" s="211">
        <f t="shared" si="7"/>
        <v>200557133801.31003</v>
      </c>
    </row>
    <row r="460" spans="1:8" x14ac:dyDescent="0.2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2579935.6</v>
      </c>
      <c r="H460" s="211">
        <f t="shared" si="7"/>
        <v>5840569.9400000004</v>
      </c>
    </row>
    <row r="461" spans="1:8" x14ac:dyDescent="0.2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87939.81</v>
      </c>
      <c r="H461" s="114">
        <f t="shared" si="7"/>
        <v>5507981.96</v>
      </c>
    </row>
    <row r="462" spans="1:8" x14ac:dyDescent="0.2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14">
        <f t="shared" si="7"/>
        <v>2914736.2700000005</v>
      </c>
    </row>
    <row r="463" spans="1:8" x14ac:dyDescent="0.2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14">
        <f t="shared" si="7"/>
        <v>0</v>
      </c>
    </row>
    <row r="464" spans="1:8" x14ac:dyDescent="0.2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55960.56</v>
      </c>
      <c r="H464" s="114">
        <f t="shared" si="7"/>
        <v>9637165.1199999992</v>
      </c>
    </row>
    <row r="465" spans="1:8" x14ac:dyDescent="0.2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67918.14</v>
      </c>
      <c r="H465" s="114">
        <f t="shared" si="7"/>
        <v>1268351.9599999997</v>
      </c>
    </row>
    <row r="466" spans="1:8" x14ac:dyDescent="0.2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561873.39</v>
      </c>
      <c r="H466" s="114">
        <f t="shared" si="7"/>
        <v>3466228.0900000003</v>
      </c>
    </row>
    <row r="467" spans="1:8" x14ac:dyDescent="0.2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250406.01</v>
      </c>
      <c r="H467" s="114">
        <f t="shared" si="7"/>
        <v>478799.53</v>
      </c>
    </row>
    <row r="468" spans="1:8" x14ac:dyDescent="0.2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6110472.7300000004</v>
      </c>
      <c r="H468" s="114">
        <f t="shared" si="7"/>
        <v>18926285.620000001</v>
      </c>
    </row>
    <row r="469" spans="1:8" x14ac:dyDescent="0.2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14">
        <f t="shared" si="7"/>
        <v>1348622.1100000003</v>
      </c>
    </row>
    <row r="470" spans="1:8" x14ac:dyDescent="0.2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13988798.780000001</v>
      </c>
      <c r="H470" s="114">
        <f t="shared" si="7"/>
        <v>68676599.890000001</v>
      </c>
    </row>
    <row r="471" spans="1:8" x14ac:dyDescent="0.2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2659995907.0200005</v>
      </c>
      <c r="H471" s="211">
        <f t="shared" si="7"/>
        <v>8832564708.7800007</v>
      </c>
    </row>
    <row r="472" spans="1:8" x14ac:dyDescent="0.2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635497877.47000003</v>
      </c>
      <c r="H472" s="211">
        <f t="shared" si="7"/>
        <v>3425069512.71</v>
      </c>
    </row>
    <row r="473" spans="1:8" x14ac:dyDescent="0.2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1">
        <f t="shared" si="7"/>
        <v>0</v>
      </c>
    </row>
    <row r="474" spans="1:8" x14ac:dyDescent="0.2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1">
        <f t="shared" si="7"/>
        <v>0</v>
      </c>
    </row>
    <row r="475" spans="1:8" x14ac:dyDescent="0.2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1">
        <f t="shared" si="7"/>
        <v>0</v>
      </c>
    </row>
    <row r="476" spans="1:8" x14ac:dyDescent="0.2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1">
        <f t="shared" si="7"/>
        <v>0</v>
      </c>
    </row>
    <row r="477" spans="1:8" x14ac:dyDescent="0.2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8024181.7699999996</v>
      </c>
      <c r="H477" s="211">
        <f t="shared" si="7"/>
        <v>13975625.35</v>
      </c>
    </row>
    <row r="478" spans="1:8" x14ac:dyDescent="0.2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1">
        <f t="shared" si="7"/>
        <v>0</v>
      </c>
    </row>
    <row r="479" spans="1:8" x14ac:dyDescent="0.2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635497877.47000003</v>
      </c>
      <c r="H479" s="211">
        <f t="shared" si="7"/>
        <v>3425038083.71</v>
      </c>
    </row>
    <row r="480" spans="1:8" x14ac:dyDescent="0.2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1823660.3099999996</v>
      </c>
      <c r="H480" s="211">
        <f t="shared" si="7"/>
        <v>2780687.6499999994</v>
      </c>
    </row>
    <row r="481" spans="1:8" x14ac:dyDescent="0.2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558876.42000000004</v>
      </c>
      <c r="H481" s="114">
        <f t="shared" si="7"/>
        <v>729246.24</v>
      </c>
    </row>
    <row r="482" spans="1:8" x14ac:dyDescent="0.2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14">
        <f t="shared" si="7"/>
        <v>0</v>
      </c>
    </row>
    <row r="483" spans="1:8" x14ac:dyDescent="0.2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4095245422.8799996</v>
      </c>
      <c r="H483" s="114">
        <f t="shared" si="7"/>
        <v>27715674342.84</v>
      </c>
    </row>
    <row r="484" spans="1:8" x14ac:dyDescent="0.2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14">
        <f t="shared" si="7"/>
        <v>0</v>
      </c>
    </row>
    <row r="485" spans="1:8" x14ac:dyDescent="0.2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1022290332.7800001</v>
      </c>
      <c r="H485" s="114">
        <f t="shared" si="7"/>
        <v>5494939942.6599989</v>
      </c>
    </row>
    <row r="486" spans="1:8" x14ac:dyDescent="0.2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889697028.4799999</v>
      </c>
      <c r="H486" s="114">
        <f t="shared" si="7"/>
        <v>4795053315.3599997</v>
      </c>
    </row>
    <row r="487" spans="1:8" x14ac:dyDescent="0.2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535.04999999999995</v>
      </c>
      <c r="H487" s="114">
        <f t="shared" si="7"/>
        <v>193428.84999999998</v>
      </c>
    </row>
    <row r="488" spans="1:8" x14ac:dyDescent="0.2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2779365930.5799999</v>
      </c>
      <c r="H488" s="114">
        <f t="shared" si="7"/>
        <v>10410989423.780001</v>
      </c>
    </row>
    <row r="489" spans="1:8" x14ac:dyDescent="0.2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14">
        <f t="shared" si="7"/>
        <v>0</v>
      </c>
    </row>
    <row r="490" spans="1:8" x14ac:dyDescent="0.2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14">
        <f t="shared" si="7"/>
        <v>0</v>
      </c>
    </row>
    <row r="491" spans="1:8" x14ac:dyDescent="0.2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1">
        <f t="shared" si="7"/>
        <v>0</v>
      </c>
    </row>
    <row r="492" spans="1:8" x14ac:dyDescent="0.2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1">
        <f t="shared" si="7"/>
        <v>273750</v>
      </c>
    </row>
    <row r="493" spans="1:8" x14ac:dyDescent="0.2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1">
        <f t="shared" si="7"/>
        <v>0</v>
      </c>
    </row>
    <row r="494" spans="1:8" x14ac:dyDescent="0.2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242881.90000000002</v>
      </c>
      <c r="H494" s="211">
        <f t="shared" si="7"/>
        <v>3207848.3699999996</v>
      </c>
    </row>
    <row r="495" spans="1:8" x14ac:dyDescent="0.2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793252344.88000011</v>
      </c>
      <c r="H495" s="211">
        <f t="shared" si="7"/>
        <v>4017098930.0699997</v>
      </c>
    </row>
    <row r="496" spans="1:8" x14ac:dyDescent="0.2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1">
        <f t="shared" si="7"/>
        <v>55456.160000000003</v>
      </c>
    </row>
    <row r="497" spans="1:8" x14ac:dyDescent="0.2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1077420.57</v>
      </c>
      <c r="H497" s="211">
        <f t="shared" si="7"/>
        <v>3894892.8200000003</v>
      </c>
    </row>
    <row r="498" spans="1:8" x14ac:dyDescent="0.2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1">
        <f t="shared" si="7"/>
        <v>0</v>
      </c>
    </row>
    <row r="499" spans="1:8" x14ac:dyDescent="0.2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3297083.42</v>
      </c>
      <c r="H499" s="211">
        <f t="shared" si="7"/>
        <v>4746935.8</v>
      </c>
    </row>
    <row r="500" spans="1:8" x14ac:dyDescent="0.2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2651701.5599999996</v>
      </c>
      <c r="H500" s="211">
        <f t="shared" si="7"/>
        <v>4809881.09</v>
      </c>
    </row>
    <row r="501" spans="1:8" x14ac:dyDescent="0.2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14">
        <f t="shared" si="7"/>
        <v>32950.11</v>
      </c>
    </row>
    <row r="502" spans="1:8" x14ac:dyDescent="0.2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635030.80999999994</v>
      </c>
      <c r="H502" s="114">
        <f t="shared" si="7"/>
        <v>22406643.84</v>
      </c>
    </row>
    <row r="503" spans="1:8" x14ac:dyDescent="0.2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14">
        <f t="shared" si="7"/>
        <v>0</v>
      </c>
    </row>
    <row r="504" spans="1:8" x14ac:dyDescent="0.2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14">
        <f t="shared" si="7"/>
        <v>1724279.48</v>
      </c>
    </row>
    <row r="505" spans="1:8" x14ac:dyDescent="0.2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542277.01</v>
      </c>
      <c r="H505" s="114">
        <f t="shared" si="7"/>
        <v>548435.86</v>
      </c>
    </row>
    <row r="506" spans="1:8" x14ac:dyDescent="0.2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14">
        <f t="shared" si="7"/>
        <v>0</v>
      </c>
    </row>
    <row r="507" spans="1:8" x14ac:dyDescent="0.2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15192104.710000005</v>
      </c>
      <c r="H507" s="114">
        <f t="shared" si="7"/>
        <v>19343868.670000006</v>
      </c>
    </row>
    <row r="508" spans="1:8" x14ac:dyDescent="0.2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14">
        <f t="shared" si="7"/>
        <v>0</v>
      </c>
    </row>
    <row r="509" spans="1:8" x14ac:dyDescent="0.2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14">
        <f t="shared" si="7"/>
        <v>0</v>
      </c>
    </row>
    <row r="510" spans="1:8" x14ac:dyDescent="0.2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1717228.2199999997</v>
      </c>
      <c r="H510" s="114">
        <f t="shared" si="7"/>
        <v>7517237.21</v>
      </c>
    </row>
    <row r="511" spans="1:8" x14ac:dyDescent="0.2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1">
        <f t="shared" si="7"/>
        <v>65091725.170000002</v>
      </c>
    </row>
    <row r="512" spans="1:8" x14ac:dyDescent="0.2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6739779.2400000002</v>
      </c>
      <c r="H512" s="211">
        <f t="shared" si="7"/>
        <v>17215492.880000003</v>
      </c>
    </row>
    <row r="513" spans="1:8" x14ac:dyDescent="0.2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15863595.510000002</v>
      </c>
      <c r="H513" s="211">
        <f t="shared" si="7"/>
        <v>61485635.24000001</v>
      </c>
    </row>
    <row r="514" spans="1:8" x14ac:dyDescent="0.2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102229.58</v>
      </c>
      <c r="H514" s="211">
        <f t="shared" si="7"/>
        <v>180870.25</v>
      </c>
    </row>
    <row r="515" spans="1:8" x14ac:dyDescent="0.2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10677876.669999998</v>
      </c>
      <c r="H515" s="211">
        <f t="shared" si="7"/>
        <v>29462221.539999999</v>
      </c>
    </row>
    <row r="516" spans="1:8" x14ac:dyDescent="0.2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142962.44</v>
      </c>
      <c r="H516" s="211">
        <f t="shared" si="7"/>
        <v>6340150.6400000006</v>
      </c>
    </row>
    <row r="517" spans="1:8" x14ac:dyDescent="0.2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3584.16</v>
      </c>
      <c r="H517" s="211">
        <f t="shared" si="7"/>
        <v>55228.570000000007</v>
      </c>
    </row>
    <row r="518" spans="1:8" x14ac:dyDescent="0.2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5613114.0200000005</v>
      </c>
      <c r="H518" s="211">
        <f t="shared" si="7"/>
        <v>6194683.3700000001</v>
      </c>
    </row>
    <row r="519" spans="1:8" x14ac:dyDescent="0.2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52543582.680000007</v>
      </c>
      <c r="H519" s="211">
        <f t="shared" si="7"/>
        <v>217695208.25</v>
      </c>
    </row>
    <row r="520" spans="1:8" x14ac:dyDescent="0.2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1">
        <f t="shared" si="7"/>
        <v>540407.07999999996</v>
      </c>
    </row>
    <row r="521" spans="1:8" x14ac:dyDescent="0.2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805195030.3300004</v>
      </c>
      <c r="H521" s="114">
        <f t="shared" si="7"/>
        <v>2586976807.6000004</v>
      </c>
    </row>
    <row r="522" spans="1:8" x14ac:dyDescent="0.2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3732.58</v>
      </c>
      <c r="H522" s="114">
        <f t="shared" ref="H522:H585" si="8">SUM(C522:G522)</f>
        <v>28035.71</v>
      </c>
    </row>
    <row r="523" spans="1:8" x14ac:dyDescent="0.2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2804.78</v>
      </c>
      <c r="H523" s="114">
        <f t="shared" si="8"/>
        <v>97490.209999999992</v>
      </c>
    </row>
    <row r="524" spans="1:8" x14ac:dyDescent="0.2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1995415.08</v>
      </c>
      <c r="H524" s="114">
        <f t="shared" si="8"/>
        <v>20207525.109999999</v>
      </c>
    </row>
    <row r="525" spans="1:8" x14ac:dyDescent="0.2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14">
        <f t="shared" si="8"/>
        <v>0</v>
      </c>
    </row>
    <row r="526" spans="1:8" x14ac:dyDescent="0.2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14">
        <f t="shared" si="8"/>
        <v>0</v>
      </c>
    </row>
    <row r="527" spans="1:8" x14ac:dyDescent="0.2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586073.91</v>
      </c>
      <c r="H527" s="114">
        <f t="shared" si="8"/>
        <v>692487.75</v>
      </c>
    </row>
    <row r="528" spans="1:8" x14ac:dyDescent="0.2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14">
        <f t="shared" si="8"/>
        <v>0</v>
      </c>
    </row>
    <row r="529" spans="1:8" x14ac:dyDescent="0.2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14">
        <f t="shared" si="8"/>
        <v>0</v>
      </c>
    </row>
    <row r="530" spans="1:8" x14ac:dyDescent="0.2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169065.38</v>
      </c>
      <c r="H530" s="114">
        <f t="shared" si="8"/>
        <v>1655943.65</v>
      </c>
    </row>
    <row r="531" spans="1:8" x14ac:dyDescent="0.2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34653477.32</v>
      </c>
      <c r="H531" s="211">
        <f t="shared" si="8"/>
        <v>223618218.16999999</v>
      </c>
    </row>
    <row r="532" spans="1:8" x14ac:dyDescent="0.2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1">
        <f t="shared" si="8"/>
        <v>1915756.05</v>
      </c>
    </row>
    <row r="533" spans="1:8" x14ac:dyDescent="0.2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2488090.6999999997</v>
      </c>
      <c r="H533" s="211">
        <f t="shared" si="8"/>
        <v>5905739.5699999891</v>
      </c>
    </row>
    <row r="534" spans="1:8" x14ac:dyDescent="0.2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1">
        <f t="shared" si="8"/>
        <v>0</v>
      </c>
    </row>
    <row r="535" spans="1:8" x14ac:dyDescent="0.2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1276094.8799999999</v>
      </c>
      <c r="H535" s="211">
        <f t="shared" si="8"/>
        <v>2770375.4499999997</v>
      </c>
    </row>
    <row r="536" spans="1:8" x14ac:dyDescent="0.2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1">
        <f t="shared" si="8"/>
        <v>725826.03</v>
      </c>
    </row>
    <row r="537" spans="1:8" x14ac:dyDescent="0.2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634737073.51999986</v>
      </c>
      <c r="H537" s="211">
        <f t="shared" si="8"/>
        <v>2421216981.7599998</v>
      </c>
    </row>
    <row r="538" spans="1:8" x14ac:dyDescent="0.2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2267695.0699999998</v>
      </c>
      <c r="H538" s="211">
        <f t="shared" si="8"/>
        <v>7251103.6699999999</v>
      </c>
    </row>
    <row r="539" spans="1:8" x14ac:dyDescent="0.2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493863.92</v>
      </c>
      <c r="H539" s="211">
        <f t="shared" si="8"/>
        <v>23780792.240000002</v>
      </c>
    </row>
    <row r="540" spans="1:8" x14ac:dyDescent="0.2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2608264.5799999991</v>
      </c>
      <c r="H540" s="211">
        <f t="shared" si="8"/>
        <v>8183441.4899999993</v>
      </c>
    </row>
    <row r="541" spans="1:8" x14ac:dyDescent="0.2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4289137.2699999996</v>
      </c>
      <c r="H541" s="114">
        <f t="shared" si="8"/>
        <v>17884354.57</v>
      </c>
    </row>
    <row r="542" spans="1:8" x14ac:dyDescent="0.2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14">
        <f t="shared" si="8"/>
        <v>24681.210000000003</v>
      </c>
    </row>
    <row r="543" spans="1:8" x14ac:dyDescent="0.2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2243844.2199999997</v>
      </c>
      <c r="H543" s="114">
        <f t="shared" si="8"/>
        <v>12536971.66</v>
      </c>
    </row>
    <row r="544" spans="1:8" x14ac:dyDescent="0.2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14">
        <f t="shared" si="8"/>
        <v>1012116.5800000001</v>
      </c>
    </row>
    <row r="545" spans="1:8" x14ac:dyDescent="0.2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891624.95999999996</v>
      </c>
      <c r="H545" s="114">
        <f t="shared" si="8"/>
        <v>8100782.2999999998</v>
      </c>
    </row>
    <row r="546" spans="1:8" x14ac:dyDescent="0.2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401874.06000000006</v>
      </c>
      <c r="H546" s="114">
        <f t="shared" si="8"/>
        <v>1309357</v>
      </c>
    </row>
    <row r="547" spans="1:8" x14ac:dyDescent="0.2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5533986.9299999988</v>
      </c>
      <c r="H547" s="114">
        <f t="shared" si="8"/>
        <v>28591869.710000005</v>
      </c>
    </row>
    <row r="548" spans="1:8" x14ac:dyDescent="0.2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14">
        <f t="shared" si="8"/>
        <v>0</v>
      </c>
    </row>
    <row r="549" spans="1:8" x14ac:dyDescent="0.2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14">
        <f t="shared" si="8"/>
        <v>0</v>
      </c>
    </row>
    <row r="550" spans="1:8" x14ac:dyDescent="0.2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14">
        <f t="shared" si="8"/>
        <v>0</v>
      </c>
    </row>
    <row r="551" spans="1:8" x14ac:dyDescent="0.2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0</v>
      </c>
      <c r="H551" s="211">
        <f t="shared" si="8"/>
        <v>340041.26</v>
      </c>
    </row>
    <row r="552" spans="1:8" x14ac:dyDescent="0.2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658973400.99000049</v>
      </c>
      <c r="H552" s="211">
        <f t="shared" si="8"/>
        <v>1934530288.4400005</v>
      </c>
    </row>
    <row r="553" spans="1:8" x14ac:dyDescent="0.2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1">
        <f t="shared" si="8"/>
        <v>15984058.679999998</v>
      </c>
    </row>
    <row r="554" spans="1:8" x14ac:dyDescent="0.2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5827180.3300000001</v>
      </c>
      <c r="H554" s="211">
        <f t="shared" si="8"/>
        <v>32365861.789999999</v>
      </c>
    </row>
    <row r="555" spans="1:8" x14ac:dyDescent="0.2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186032.24</v>
      </c>
      <c r="H555" s="211">
        <f t="shared" si="8"/>
        <v>974829.48</v>
      </c>
    </row>
    <row r="556" spans="1:8" x14ac:dyDescent="0.2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102222.36999999997</v>
      </c>
      <c r="H556" s="211">
        <f t="shared" si="8"/>
        <v>643651.81999999995</v>
      </c>
    </row>
    <row r="557" spans="1:8" x14ac:dyDescent="0.2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40807117.850000001</v>
      </c>
      <c r="H557" s="211">
        <f t="shared" si="8"/>
        <v>207986106.78999999</v>
      </c>
    </row>
    <row r="558" spans="1:8" x14ac:dyDescent="0.2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2019635.0499999996</v>
      </c>
      <c r="H558" s="211">
        <f t="shared" si="8"/>
        <v>5041853.1399999997</v>
      </c>
    </row>
    <row r="559" spans="1:8" x14ac:dyDescent="0.2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15189391.489999998</v>
      </c>
      <c r="H559" s="211">
        <f t="shared" si="8"/>
        <v>660297289.42999995</v>
      </c>
    </row>
    <row r="560" spans="1:8" x14ac:dyDescent="0.2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5031679.0600000015</v>
      </c>
      <c r="H560" s="211">
        <f t="shared" si="8"/>
        <v>19138052.609999999</v>
      </c>
    </row>
    <row r="561" spans="1:8" x14ac:dyDescent="0.2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14">
        <f t="shared" si="8"/>
        <v>0</v>
      </c>
    </row>
    <row r="562" spans="1:8" x14ac:dyDescent="0.2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14">
        <f t="shared" si="8"/>
        <v>0</v>
      </c>
    </row>
    <row r="563" spans="1:8" x14ac:dyDescent="0.2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14">
        <f t="shared" si="8"/>
        <v>0</v>
      </c>
    </row>
    <row r="564" spans="1:8" x14ac:dyDescent="0.2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24750299.529999997</v>
      </c>
      <c r="H564" s="114">
        <f t="shared" si="8"/>
        <v>105492173.27000001</v>
      </c>
    </row>
    <row r="565" spans="1:8" x14ac:dyDescent="0.2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14">
        <f t="shared" si="8"/>
        <v>7150.03</v>
      </c>
    </row>
    <row r="566" spans="1:8" x14ac:dyDescent="0.2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73709.850000000006</v>
      </c>
      <c r="H566" s="114">
        <f t="shared" si="8"/>
        <v>124335.05000000002</v>
      </c>
    </row>
    <row r="567" spans="1:8" x14ac:dyDescent="0.2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8961235.1199999992</v>
      </c>
      <c r="H567" s="114">
        <f t="shared" si="8"/>
        <v>19908527.289999999</v>
      </c>
    </row>
    <row r="568" spans="1:8" x14ac:dyDescent="0.2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14">
        <f t="shared" si="8"/>
        <v>4210.1899999999996</v>
      </c>
    </row>
    <row r="569" spans="1:8" x14ac:dyDescent="0.2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3478377.35</v>
      </c>
      <c r="H569" s="114">
        <f t="shared" si="8"/>
        <v>3478377.35</v>
      </c>
    </row>
    <row r="570" spans="1:8" x14ac:dyDescent="0.2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14">
        <f t="shared" si="8"/>
        <v>28304.48</v>
      </c>
    </row>
    <row r="571" spans="1:8" x14ac:dyDescent="0.2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1">
        <f t="shared" si="8"/>
        <v>657633.65</v>
      </c>
    </row>
    <row r="572" spans="1:8" x14ac:dyDescent="0.2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355988.61</v>
      </c>
      <c r="H572" s="211">
        <f t="shared" si="8"/>
        <v>2452657.54</v>
      </c>
    </row>
    <row r="573" spans="1:8" x14ac:dyDescent="0.2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1">
        <f t="shared" si="8"/>
        <v>0</v>
      </c>
    </row>
    <row r="574" spans="1:8" x14ac:dyDescent="0.2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1">
        <f t="shared" si="8"/>
        <v>10201084.48</v>
      </c>
    </row>
    <row r="575" spans="1:8" x14ac:dyDescent="0.2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4246402.8499999996</v>
      </c>
      <c r="H575" s="211">
        <f t="shared" si="8"/>
        <v>8028012.3399999999</v>
      </c>
    </row>
    <row r="576" spans="1:8" x14ac:dyDescent="0.2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1">
        <f t="shared" si="8"/>
        <v>28789.53</v>
      </c>
    </row>
    <row r="577" spans="1:8" x14ac:dyDescent="0.2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1">
        <f t="shared" si="8"/>
        <v>0</v>
      </c>
    </row>
    <row r="578" spans="1:8" x14ac:dyDescent="0.2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1">
        <f t="shared" si="8"/>
        <v>697375.73</v>
      </c>
    </row>
    <row r="579" spans="1:8" x14ac:dyDescent="0.2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338423.34</v>
      </c>
      <c r="H579" s="211">
        <f t="shared" si="8"/>
        <v>3847799.4499999997</v>
      </c>
    </row>
    <row r="580" spans="1:8" x14ac:dyDescent="0.2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967842.46</v>
      </c>
      <c r="H580" s="211">
        <f t="shared" si="8"/>
        <v>3045945.38</v>
      </c>
    </row>
    <row r="581" spans="1:8" x14ac:dyDescent="0.2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11146.12</v>
      </c>
      <c r="H581" s="114">
        <f t="shared" si="8"/>
        <v>43746.12</v>
      </c>
    </row>
    <row r="582" spans="1:8" x14ac:dyDescent="0.2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240989529.46000004</v>
      </c>
      <c r="H582" s="114">
        <f t="shared" si="8"/>
        <v>1544799020.5999999</v>
      </c>
    </row>
    <row r="583" spans="1:8" x14ac:dyDescent="0.2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4800034.91</v>
      </c>
      <c r="H583" s="114">
        <f t="shared" si="8"/>
        <v>35657920.5</v>
      </c>
    </row>
    <row r="584" spans="1:8" x14ac:dyDescent="0.2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257797.90999999997</v>
      </c>
      <c r="H584" s="114">
        <f t="shared" si="8"/>
        <v>3576396.3</v>
      </c>
    </row>
    <row r="585" spans="1:8" x14ac:dyDescent="0.2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59898.880000000005</v>
      </c>
      <c r="H585" s="114">
        <f t="shared" si="8"/>
        <v>763758.90999999992</v>
      </c>
    </row>
    <row r="586" spans="1:8" x14ac:dyDescent="0.2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57000408.259999983</v>
      </c>
      <c r="H586" s="114">
        <f t="shared" ref="H586:H649" si="9">SUM(C586:G586)</f>
        <v>171087234.46000001</v>
      </c>
    </row>
    <row r="587" spans="1:8" x14ac:dyDescent="0.2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14">
        <f t="shared" si="9"/>
        <v>2400920.52</v>
      </c>
    </row>
    <row r="588" spans="1:8" x14ac:dyDescent="0.2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1384964.1400000001</v>
      </c>
      <c r="H588" s="114">
        <f t="shared" si="9"/>
        <v>42393523.880000003</v>
      </c>
    </row>
    <row r="589" spans="1:8" x14ac:dyDescent="0.2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476321.5</v>
      </c>
      <c r="H589" s="114">
        <f t="shared" si="9"/>
        <v>56369787.600000001</v>
      </c>
    </row>
    <row r="590" spans="1:8" x14ac:dyDescent="0.2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14">
        <f t="shared" si="9"/>
        <v>0</v>
      </c>
    </row>
    <row r="591" spans="1:8" x14ac:dyDescent="0.2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1">
        <f t="shared" si="9"/>
        <v>454618.79</v>
      </c>
    </row>
    <row r="592" spans="1:8" x14ac:dyDescent="0.2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643701935.38999975</v>
      </c>
      <c r="H592" s="211">
        <f t="shared" si="9"/>
        <v>1993444683.9999995</v>
      </c>
    </row>
    <row r="593" spans="1:8" x14ac:dyDescent="0.2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1545291.9400000002</v>
      </c>
      <c r="H593" s="211">
        <f t="shared" si="9"/>
        <v>52289465.389999993</v>
      </c>
    </row>
    <row r="594" spans="1:8" x14ac:dyDescent="0.2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136427132.82000002</v>
      </c>
      <c r="H594" s="211">
        <f t="shared" si="9"/>
        <v>672693279.76999998</v>
      </c>
    </row>
    <row r="595" spans="1:8" x14ac:dyDescent="0.2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1">
        <f t="shared" si="9"/>
        <v>0</v>
      </c>
    </row>
    <row r="596" spans="1:8" x14ac:dyDescent="0.2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1">
        <f t="shared" si="9"/>
        <v>0</v>
      </c>
    </row>
    <row r="597" spans="1:8" x14ac:dyDescent="0.2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49977.84</v>
      </c>
      <c r="H597" s="211">
        <f t="shared" si="9"/>
        <v>344287.25</v>
      </c>
    </row>
    <row r="598" spans="1:8" x14ac:dyDescent="0.2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1436626.02</v>
      </c>
      <c r="H598" s="211">
        <f t="shared" si="9"/>
        <v>3337880.54</v>
      </c>
    </row>
    <row r="599" spans="1:8" x14ac:dyDescent="0.2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541270.88</v>
      </c>
      <c r="H599" s="211">
        <f t="shared" si="9"/>
        <v>2128536.3800000004</v>
      </c>
    </row>
    <row r="600" spans="1:8" x14ac:dyDescent="0.2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10938103.579999996</v>
      </c>
      <c r="H600" s="211">
        <f t="shared" si="9"/>
        <v>53621590.059999995</v>
      </c>
    </row>
    <row r="601" spans="1:8" x14ac:dyDescent="0.2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14">
        <f t="shared" si="9"/>
        <v>1079</v>
      </c>
    </row>
    <row r="602" spans="1:8" x14ac:dyDescent="0.2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88506415.409999996</v>
      </c>
      <c r="H602" s="114">
        <f t="shared" si="9"/>
        <v>598970263.32999992</v>
      </c>
    </row>
    <row r="603" spans="1:8" x14ac:dyDescent="0.2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14">
        <f t="shared" si="9"/>
        <v>26422.400000000001</v>
      </c>
    </row>
    <row r="604" spans="1:8" x14ac:dyDescent="0.2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68828.959999999992</v>
      </c>
      <c r="H604" s="114">
        <f t="shared" si="9"/>
        <v>5944056.6500000004</v>
      </c>
    </row>
    <row r="605" spans="1:8" x14ac:dyDescent="0.2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10207765.600000001</v>
      </c>
      <c r="H605" s="114">
        <f t="shared" si="9"/>
        <v>29566584.34</v>
      </c>
    </row>
    <row r="606" spans="1:8" x14ac:dyDescent="0.2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14">
        <f t="shared" si="9"/>
        <v>229262.47</v>
      </c>
    </row>
    <row r="607" spans="1:8" x14ac:dyDescent="0.2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14">
        <f t="shared" si="9"/>
        <v>0</v>
      </c>
    </row>
    <row r="608" spans="1:8" x14ac:dyDescent="0.2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14">
        <f t="shared" si="9"/>
        <v>403154.4</v>
      </c>
    </row>
    <row r="609" spans="1:8" x14ac:dyDescent="0.2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14">
        <f t="shared" si="9"/>
        <v>0</v>
      </c>
    </row>
    <row r="610" spans="1:8" x14ac:dyDescent="0.2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5410320.8799999999</v>
      </c>
      <c r="H610" s="114">
        <f t="shared" si="9"/>
        <v>12431834.649999999</v>
      </c>
    </row>
    <row r="611" spans="1:8" x14ac:dyDescent="0.2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207254.03000000003</v>
      </c>
      <c r="H611" s="211">
        <f t="shared" si="9"/>
        <v>7479960.1000000006</v>
      </c>
    </row>
    <row r="612" spans="1:8" x14ac:dyDescent="0.2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1">
        <f t="shared" si="9"/>
        <v>0</v>
      </c>
    </row>
    <row r="613" spans="1:8" x14ac:dyDescent="0.2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1">
        <f t="shared" si="9"/>
        <v>14637</v>
      </c>
    </row>
    <row r="614" spans="1:8" x14ac:dyDescent="0.2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1">
        <f t="shared" si="9"/>
        <v>0</v>
      </c>
    </row>
    <row r="615" spans="1:8" x14ac:dyDescent="0.2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22830126.439999998</v>
      </c>
      <c r="H615" s="211">
        <f t="shared" si="9"/>
        <v>1206292575.8500001</v>
      </c>
    </row>
    <row r="616" spans="1:8" x14ac:dyDescent="0.2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384002671.50999999</v>
      </c>
      <c r="H616" s="211">
        <f t="shared" si="9"/>
        <v>6661196589.6499996</v>
      </c>
    </row>
    <row r="617" spans="1:8" x14ac:dyDescent="0.2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1">
        <f t="shared" si="9"/>
        <v>1180252250.47</v>
      </c>
    </row>
    <row r="618" spans="1:8" x14ac:dyDescent="0.2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1">
        <f t="shared" si="9"/>
        <v>4580060</v>
      </c>
    </row>
    <row r="619" spans="1:8" x14ac:dyDescent="0.2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115358211.11000001</v>
      </c>
      <c r="H619" s="211">
        <f t="shared" si="9"/>
        <v>1528020407.3600001</v>
      </c>
    </row>
    <row r="620" spans="1:8" x14ac:dyDescent="0.2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319678239.81</v>
      </c>
      <c r="H620" s="211">
        <f t="shared" si="9"/>
        <v>1785875517.27</v>
      </c>
    </row>
    <row r="621" spans="1:8" x14ac:dyDescent="0.2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14">
        <f t="shared" si="9"/>
        <v>0</v>
      </c>
    </row>
    <row r="622" spans="1:8" x14ac:dyDescent="0.2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14">
        <f t="shared" si="9"/>
        <v>5291975</v>
      </c>
    </row>
    <row r="623" spans="1:8" x14ac:dyDescent="0.2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14">
        <f t="shared" si="9"/>
        <v>132465</v>
      </c>
    </row>
    <row r="624" spans="1:8" x14ac:dyDescent="0.2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431502772.83000004</v>
      </c>
      <c r="H624" s="114">
        <f t="shared" si="9"/>
        <v>3280146126.4500003</v>
      </c>
    </row>
    <row r="625" spans="1:8" x14ac:dyDescent="0.2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14">
        <f t="shared" si="9"/>
        <v>0</v>
      </c>
    </row>
    <row r="626" spans="1:8" x14ac:dyDescent="0.2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26043430.350000001</v>
      </c>
      <c r="H626" s="114">
        <f t="shared" si="9"/>
        <v>851347407.14999998</v>
      </c>
    </row>
    <row r="627" spans="1:8" x14ac:dyDescent="0.2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543535262.61000013</v>
      </c>
      <c r="H627" s="114">
        <f t="shared" si="9"/>
        <v>5192525477.0200005</v>
      </c>
    </row>
    <row r="628" spans="1:8" x14ac:dyDescent="0.2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194917692.16</v>
      </c>
      <c r="H628" s="114">
        <f t="shared" si="9"/>
        <v>784516505.89999998</v>
      </c>
    </row>
    <row r="629" spans="1:8" x14ac:dyDescent="0.2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14">
        <f t="shared" si="9"/>
        <v>0</v>
      </c>
    </row>
    <row r="630" spans="1:8" x14ac:dyDescent="0.2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453558994.83999991</v>
      </c>
      <c r="H630" s="114">
        <f t="shared" si="9"/>
        <v>9889466482.0200005</v>
      </c>
    </row>
    <row r="631" spans="1:8" x14ac:dyDescent="0.2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1">
        <f t="shared" si="9"/>
        <v>0</v>
      </c>
    </row>
    <row r="632" spans="1:8" x14ac:dyDescent="0.2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126749366.06</v>
      </c>
      <c r="H632" s="211">
        <f t="shared" si="9"/>
        <v>1757641012.22</v>
      </c>
    </row>
    <row r="633" spans="1:8" x14ac:dyDescent="0.2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76687906.379999995</v>
      </c>
      <c r="H633" s="211">
        <f t="shared" si="9"/>
        <v>1661295366.0100002</v>
      </c>
    </row>
    <row r="634" spans="1:8" x14ac:dyDescent="0.2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1">
        <f t="shared" si="9"/>
        <v>1152327740.1600001</v>
      </c>
    </row>
    <row r="635" spans="1:8" x14ac:dyDescent="0.2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27989658.450000003</v>
      </c>
      <c r="H635" s="211">
        <f t="shared" si="9"/>
        <v>429325972.77999997</v>
      </c>
    </row>
    <row r="636" spans="1:8" x14ac:dyDescent="0.2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76927099.609999999</v>
      </c>
      <c r="H636" s="211">
        <f t="shared" si="9"/>
        <v>9249756007.9500008</v>
      </c>
    </row>
    <row r="637" spans="1:8" x14ac:dyDescent="0.2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1">
        <f t="shared" si="9"/>
        <v>0</v>
      </c>
    </row>
    <row r="638" spans="1:8" x14ac:dyDescent="0.2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10642023.02</v>
      </c>
      <c r="H638" s="211">
        <f t="shared" si="9"/>
        <v>316551798.81999993</v>
      </c>
    </row>
    <row r="639" spans="1:8" x14ac:dyDescent="0.2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72230751.890000001</v>
      </c>
      <c r="H639" s="211">
        <f t="shared" si="9"/>
        <v>1670684342.2500002</v>
      </c>
    </row>
    <row r="640" spans="1:8" x14ac:dyDescent="0.2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1">
        <f t="shared" si="9"/>
        <v>19106008.18</v>
      </c>
    </row>
    <row r="641" spans="1:8" x14ac:dyDescent="0.2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14">
        <f t="shared" si="9"/>
        <v>54754926.140000001</v>
      </c>
    </row>
    <row r="642" spans="1:8" x14ac:dyDescent="0.2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5107441.2200000016</v>
      </c>
      <c r="H642" s="114">
        <f t="shared" si="9"/>
        <v>2203275555.0699997</v>
      </c>
    </row>
    <row r="643" spans="1:8" x14ac:dyDescent="0.2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60767734.290000007</v>
      </c>
      <c r="H643" s="114">
        <f t="shared" si="9"/>
        <v>3820660202.3400002</v>
      </c>
    </row>
    <row r="644" spans="1:8" x14ac:dyDescent="0.2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14">
        <f t="shared" si="9"/>
        <v>358383063.74000001</v>
      </c>
    </row>
    <row r="645" spans="1:8" x14ac:dyDescent="0.2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689879768.01999998</v>
      </c>
      <c r="H645" s="114">
        <f t="shared" si="9"/>
        <v>5200182346.9500008</v>
      </c>
    </row>
    <row r="646" spans="1:8" x14ac:dyDescent="0.2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7767842.0899999989</v>
      </c>
      <c r="H646" s="114">
        <f t="shared" si="9"/>
        <v>375611473.10999995</v>
      </c>
    </row>
    <row r="647" spans="1:8" x14ac:dyDescent="0.2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14">
        <f t="shared" si="9"/>
        <v>0</v>
      </c>
    </row>
    <row r="648" spans="1:8" x14ac:dyDescent="0.2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14">
        <f t="shared" si="9"/>
        <v>10090603.959999999</v>
      </c>
    </row>
    <row r="649" spans="1:8" x14ac:dyDescent="0.2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6458238.4699999997</v>
      </c>
      <c r="H649" s="114">
        <f t="shared" si="9"/>
        <v>63352688.560000002</v>
      </c>
    </row>
    <row r="650" spans="1:8" x14ac:dyDescent="0.2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14">
        <f t="shared" ref="H650:H713" si="10">SUM(C650:G650)</f>
        <v>0</v>
      </c>
    </row>
    <row r="651" spans="1:8" x14ac:dyDescent="0.2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1">
        <f t="shared" si="10"/>
        <v>6124.9699999999993</v>
      </c>
    </row>
    <row r="652" spans="1:8" x14ac:dyDescent="0.2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1">
        <f t="shared" si="10"/>
        <v>211066</v>
      </c>
    </row>
    <row r="653" spans="1:8" x14ac:dyDescent="0.2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33092435.749999996</v>
      </c>
      <c r="H653" s="211">
        <f t="shared" si="10"/>
        <v>67137247.319999993</v>
      </c>
    </row>
    <row r="654" spans="1:8" x14ac:dyDescent="0.2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1">
        <f t="shared" si="10"/>
        <v>0</v>
      </c>
    </row>
    <row r="655" spans="1:8" x14ac:dyDescent="0.2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1">
        <f t="shared" si="10"/>
        <v>0</v>
      </c>
    </row>
    <row r="656" spans="1:8" x14ac:dyDescent="0.2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2956478.35</v>
      </c>
      <c r="H656" s="211">
        <f t="shared" si="10"/>
        <v>2984672.86</v>
      </c>
    </row>
    <row r="657" spans="1:8" x14ac:dyDescent="0.2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39517898.010000005</v>
      </c>
      <c r="H657" s="211">
        <f t="shared" si="10"/>
        <v>183902862.03000003</v>
      </c>
    </row>
    <row r="658" spans="1:8" x14ac:dyDescent="0.2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1">
        <f t="shared" si="10"/>
        <v>0</v>
      </c>
    </row>
    <row r="659" spans="1:8" x14ac:dyDescent="0.2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3524248.39</v>
      </c>
      <c r="H659" s="211">
        <f t="shared" si="10"/>
        <v>3524248.39</v>
      </c>
    </row>
    <row r="660" spans="1:8" x14ac:dyDescent="0.2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15847645.84</v>
      </c>
      <c r="H660" s="211">
        <f t="shared" si="10"/>
        <v>81434070.079999998</v>
      </c>
    </row>
    <row r="661" spans="1:8" x14ac:dyDescent="0.2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14">
        <f t="shared" si="10"/>
        <v>2203.63</v>
      </c>
    </row>
    <row r="662" spans="1:8" x14ac:dyDescent="0.2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14">
        <f t="shared" si="10"/>
        <v>0</v>
      </c>
    </row>
    <row r="663" spans="1:8" x14ac:dyDescent="0.2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172752.41</v>
      </c>
      <c r="H663" s="114">
        <f t="shared" si="10"/>
        <v>273956.41000000003</v>
      </c>
    </row>
    <row r="664" spans="1:8" x14ac:dyDescent="0.2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7871.84</v>
      </c>
      <c r="H664" s="114">
        <f t="shared" si="10"/>
        <v>148332.34</v>
      </c>
    </row>
    <row r="665" spans="1:8" x14ac:dyDescent="0.2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2002835.18</v>
      </c>
      <c r="H665" s="114">
        <f t="shared" si="10"/>
        <v>2002835.18</v>
      </c>
    </row>
    <row r="666" spans="1:8" x14ac:dyDescent="0.2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5566366.2300000014</v>
      </c>
      <c r="H666" s="114">
        <f t="shared" si="10"/>
        <v>14233400.510000002</v>
      </c>
    </row>
    <row r="667" spans="1:8" x14ac:dyDescent="0.2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52500694.819999993</v>
      </c>
      <c r="H667" s="114">
        <f t="shared" si="10"/>
        <v>156535363.04999998</v>
      </c>
    </row>
    <row r="668" spans="1:8" x14ac:dyDescent="0.2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14">
        <f t="shared" si="10"/>
        <v>0</v>
      </c>
    </row>
    <row r="669" spans="1:8" x14ac:dyDescent="0.2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14">
        <f t="shared" si="10"/>
        <v>0</v>
      </c>
    </row>
    <row r="670" spans="1:8" x14ac:dyDescent="0.2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2902279.3500000006</v>
      </c>
      <c r="H670" s="114">
        <f t="shared" si="10"/>
        <v>7683538.9300000025</v>
      </c>
    </row>
    <row r="671" spans="1:8" x14ac:dyDescent="0.2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80650718.210000008</v>
      </c>
      <c r="H671" s="211">
        <f t="shared" si="10"/>
        <v>194683932.98000002</v>
      </c>
    </row>
    <row r="672" spans="1:8" x14ac:dyDescent="0.2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1">
        <f t="shared" si="10"/>
        <v>0</v>
      </c>
    </row>
    <row r="673" spans="1:8" x14ac:dyDescent="0.2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1119976.45</v>
      </c>
      <c r="H673" s="211">
        <f t="shared" si="10"/>
        <v>1531005.8399999999</v>
      </c>
    </row>
    <row r="674" spans="1:8" x14ac:dyDescent="0.2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5856826.1599999983</v>
      </c>
      <c r="H674" s="211">
        <f t="shared" si="10"/>
        <v>32832065</v>
      </c>
    </row>
    <row r="675" spans="1:8" x14ac:dyDescent="0.2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115845.04</v>
      </c>
      <c r="H675" s="211">
        <f t="shared" si="10"/>
        <v>115845.04</v>
      </c>
    </row>
    <row r="676" spans="1:8" x14ac:dyDescent="0.2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2378808.52</v>
      </c>
      <c r="H676" s="211">
        <f t="shared" si="10"/>
        <v>6248438.5499999998</v>
      </c>
    </row>
    <row r="677" spans="1:8" x14ac:dyDescent="0.2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81667911.770000011</v>
      </c>
      <c r="H677" s="211">
        <f t="shared" si="10"/>
        <v>313274342.5</v>
      </c>
    </row>
    <row r="678" spans="1:8" x14ac:dyDescent="0.2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392185.58</v>
      </c>
      <c r="H678" s="211">
        <f t="shared" si="10"/>
        <v>1741166.79</v>
      </c>
    </row>
    <row r="679" spans="1:8" x14ac:dyDescent="0.2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2225741.0800000005</v>
      </c>
      <c r="H679" s="211">
        <f t="shared" si="10"/>
        <v>5375618.6300000008</v>
      </c>
    </row>
    <row r="680" spans="1:8" x14ac:dyDescent="0.2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1">
        <f t="shared" si="10"/>
        <v>335569.36</v>
      </c>
    </row>
    <row r="681" spans="1:8" x14ac:dyDescent="0.2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14">
        <f t="shared" si="10"/>
        <v>0</v>
      </c>
    </row>
    <row r="682" spans="1:8" x14ac:dyDescent="0.2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7429859.4700000007</v>
      </c>
      <c r="H682" s="114">
        <f t="shared" si="10"/>
        <v>8094710.9900000002</v>
      </c>
    </row>
    <row r="683" spans="1:8" x14ac:dyDescent="0.2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92592477.479999989</v>
      </c>
      <c r="H683" s="114">
        <f t="shared" si="10"/>
        <v>301942631.11999995</v>
      </c>
    </row>
    <row r="684" spans="1:8" x14ac:dyDescent="0.2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10399214782.91</v>
      </c>
      <c r="H684" s="114">
        <f t="shared" si="10"/>
        <v>107352732009.53001</v>
      </c>
    </row>
    <row r="685" spans="1:8" x14ac:dyDescent="0.2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18442523773.839993</v>
      </c>
      <c r="H685" s="114">
        <f t="shared" si="10"/>
        <v>87859183830.079971</v>
      </c>
    </row>
    <row r="686" spans="1:8" x14ac:dyDescent="0.2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3906667.2200000007</v>
      </c>
      <c r="H686" s="114">
        <f t="shared" si="10"/>
        <v>8088352.7100000009</v>
      </c>
    </row>
    <row r="687" spans="1:8" x14ac:dyDescent="0.2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24881.539999999997</v>
      </c>
      <c r="H687" s="114">
        <f t="shared" si="10"/>
        <v>40195.549999999996</v>
      </c>
    </row>
    <row r="688" spans="1:8" x14ac:dyDescent="0.2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186880072.38999999</v>
      </c>
      <c r="H688" s="114">
        <f t="shared" si="10"/>
        <v>186880072.38999999</v>
      </c>
    </row>
    <row r="689" spans="1:8" x14ac:dyDescent="0.2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668807.88</v>
      </c>
      <c r="H689" s="114">
        <f t="shared" si="10"/>
        <v>1444124.84</v>
      </c>
    </row>
    <row r="690" spans="1:8" x14ac:dyDescent="0.2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2383003471.4299998</v>
      </c>
      <c r="H690" s="114">
        <f t="shared" si="10"/>
        <v>35771929535.020004</v>
      </c>
    </row>
    <row r="691" spans="1:8" x14ac:dyDescent="0.2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1">
        <f t="shared" si="10"/>
        <v>0</v>
      </c>
    </row>
    <row r="692" spans="1:8" x14ac:dyDescent="0.2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511098740.51000005</v>
      </c>
      <c r="H692" s="211">
        <f t="shared" si="10"/>
        <v>8926885358.8000011</v>
      </c>
    </row>
    <row r="693" spans="1:8" x14ac:dyDescent="0.2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1088177.53</v>
      </c>
      <c r="H693" s="211">
        <f t="shared" si="10"/>
        <v>165926141.64000002</v>
      </c>
    </row>
    <row r="694" spans="1:8" x14ac:dyDescent="0.2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81341537.5</v>
      </c>
      <c r="H694" s="211">
        <f t="shared" si="10"/>
        <v>89529932.359999999</v>
      </c>
    </row>
    <row r="695" spans="1:8" x14ac:dyDescent="0.2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7446979088.2399998</v>
      </c>
      <c r="H695" s="211">
        <f t="shared" si="10"/>
        <v>55612805567.250008</v>
      </c>
    </row>
    <row r="696" spans="1:8" x14ac:dyDescent="0.2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1">
        <f t="shared" si="10"/>
        <v>0</v>
      </c>
    </row>
    <row r="697" spans="1:8" x14ac:dyDescent="0.2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1">
        <f t="shared" si="10"/>
        <v>737596.51</v>
      </c>
    </row>
    <row r="698" spans="1:8" x14ac:dyDescent="0.2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436189079.74999988</v>
      </c>
      <c r="H698" s="211">
        <f t="shared" si="10"/>
        <v>13431171576.980001</v>
      </c>
    </row>
    <row r="699" spans="1:8" x14ac:dyDescent="0.2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759801.34</v>
      </c>
      <c r="H699" s="211">
        <f t="shared" si="10"/>
        <v>4067191.91</v>
      </c>
    </row>
    <row r="700" spans="1:8" x14ac:dyDescent="0.2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3076616.8800000004</v>
      </c>
      <c r="H700" s="211">
        <f t="shared" si="10"/>
        <v>5334229.790000001</v>
      </c>
    </row>
    <row r="701" spans="1:8" x14ac:dyDescent="0.2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0</v>
      </c>
      <c r="H701" s="114">
        <f t="shared" si="10"/>
        <v>802716.4</v>
      </c>
    </row>
    <row r="702" spans="1:8" x14ac:dyDescent="0.2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14">
        <f t="shared" si="10"/>
        <v>0</v>
      </c>
    </row>
    <row r="703" spans="1:8" x14ac:dyDescent="0.2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14">
        <f t="shared" si="10"/>
        <v>0</v>
      </c>
    </row>
    <row r="704" spans="1:8" x14ac:dyDescent="0.2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25810217643.599991</v>
      </c>
      <c r="H704" s="114">
        <f t="shared" si="10"/>
        <v>128479950558.94</v>
      </c>
    </row>
    <row r="705" spans="1:8" x14ac:dyDescent="0.2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14">
        <f t="shared" si="10"/>
        <v>0</v>
      </c>
    </row>
    <row r="706" spans="1:8" x14ac:dyDescent="0.2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2073323.7100000002</v>
      </c>
      <c r="H706" s="114">
        <f t="shared" si="10"/>
        <v>13162130.98</v>
      </c>
    </row>
    <row r="707" spans="1:8" x14ac:dyDescent="0.2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14">
        <f t="shared" si="10"/>
        <v>0</v>
      </c>
    </row>
    <row r="708" spans="1:8" x14ac:dyDescent="0.2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14">
        <f t="shared" si="10"/>
        <v>0</v>
      </c>
    </row>
    <row r="709" spans="1:8" x14ac:dyDescent="0.2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14">
        <f t="shared" si="10"/>
        <v>0</v>
      </c>
    </row>
    <row r="710" spans="1:8" x14ac:dyDescent="0.2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14">
        <f t="shared" si="10"/>
        <v>304852.88999999996</v>
      </c>
    </row>
    <row r="711" spans="1:8" x14ac:dyDescent="0.2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1">
        <f t="shared" si="10"/>
        <v>0</v>
      </c>
    </row>
    <row r="712" spans="1:8" x14ac:dyDescent="0.2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1">
        <f t="shared" si="10"/>
        <v>0</v>
      </c>
    </row>
    <row r="713" spans="1:8" x14ac:dyDescent="0.2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1">
        <f t="shared" si="10"/>
        <v>0</v>
      </c>
    </row>
    <row r="714" spans="1:8" x14ac:dyDescent="0.2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1">
        <f t="shared" ref="H714:H777" si="11">SUM(C714:G714)</f>
        <v>0</v>
      </c>
    </row>
    <row r="715" spans="1:8" x14ac:dyDescent="0.2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782370.92</v>
      </c>
      <c r="H715" s="211">
        <f t="shared" si="11"/>
        <v>4887070.26</v>
      </c>
    </row>
    <row r="716" spans="1:8" x14ac:dyDescent="0.2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1">
        <f t="shared" si="11"/>
        <v>0</v>
      </c>
    </row>
    <row r="717" spans="1:8" x14ac:dyDescent="0.2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1">
        <f t="shared" si="11"/>
        <v>0</v>
      </c>
    </row>
    <row r="718" spans="1:8" x14ac:dyDescent="0.2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1">
        <f t="shared" si="11"/>
        <v>0</v>
      </c>
    </row>
    <row r="719" spans="1:8" x14ac:dyDescent="0.2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1">
        <f t="shared" si="11"/>
        <v>0</v>
      </c>
    </row>
    <row r="720" spans="1:8" x14ac:dyDescent="0.2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1">
        <f t="shared" si="11"/>
        <v>0</v>
      </c>
    </row>
    <row r="721" spans="1:8" x14ac:dyDescent="0.2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14">
        <f t="shared" si="11"/>
        <v>0</v>
      </c>
    </row>
    <row r="722" spans="1:8" x14ac:dyDescent="0.2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8637635.8100000005</v>
      </c>
      <c r="H722" s="114">
        <f t="shared" si="11"/>
        <v>12848196.030000001</v>
      </c>
    </row>
    <row r="723" spans="1:8" x14ac:dyDescent="0.2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14">
        <f t="shared" si="11"/>
        <v>0</v>
      </c>
    </row>
    <row r="724" spans="1:8" x14ac:dyDescent="0.2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14">
        <f t="shared" si="11"/>
        <v>0</v>
      </c>
    </row>
    <row r="725" spans="1:8" x14ac:dyDescent="0.2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14">
        <f t="shared" si="11"/>
        <v>153490.36000000002</v>
      </c>
    </row>
    <row r="726" spans="1:8" x14ac:dyDescent="0.2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14">
        <f t="shared" si="11"/>
        <v>0</v>
      </c>
    </row>
    <row r="727" spans="1:8" x14ac:dyDescent="0.2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86466.87</v>
      </c>
      <c r="H727" s="114">
        <f t="shared" si="11"/>
        <v>550133.82999999996</v>
      </c>
    </row>
    <row r="728" spans="1:8" x14ac:dyDescent="0.2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41761170.040000014</v>
      </c>
      <c r="H728" s="114">
        <f t="shared" si="11"/>
        <v>139899178.61000004</v>
      </c>
    </row>
    <row r="729" spans="1:8" x14ac:dyDescent="0.2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20676067.139999993</v>
      </c>
      <c r="H729" s="114">
        <f t="shared" si="11"/>
        <v>76293303.49000001</v>
      </c>
    </row>
    <row r="730" spans="1:8" x14ac:dyDescent="0.2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653.69000000000005</v>
      </c>
      <c r="H730" s="114">
        <f t="shared" si="11"/>
        <v>1165325.45</v>
      </c>
    </row>
    <row r="731" spans="1:8" x14ac:dyDescent="0.2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5529595.3199999994</v>
      </c>
      <c r="H731" s="211">
        <f t="shared" si="11"/>
        <v>9641284.6400000006</v>
      </c>
    </row>
    <row r="732" spans="1:8" x14ac:dyDescent="0.2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8254929.879999998</v>
      </c>
      <c r="H732" s="211">
        <f t="shared" si="11"/>
        <v>44764466.779999994</v>
      </c>
    </row>
    <row r="733" spans="1:8" x14ac:dyDescent="0.2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1">
        <f t="shared" si="11"/>
        <v>25043.25</v>
      </c>
    </row>
    <row r="734" spans="1:8" x14ac:dyDescent="0.2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4756313.25</v>
      </c>
      <c r="H734" s="211">
        <f t="shared" si="11"/>
        <v>25067660.32</v>
      </c>
    </row>
    <row r="735" spans="1:8" x14ac:dyDescent="0.2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1">
        <f t="shared" si="11"/>
        <v>818134.6</v>
      </c>
    </row>
    <row r="736" spans="1:8" x14ac:dyDescent="0.2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325296.52</v>
      </c>
      <c r="H736" s="211">
        <f t="shared" si="11"/>
        <v>12684451.869999999</v>
      </c>
    </row>
    <row r="737" spans="1:8" x14ac:dyDescent="0.2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2556292.6599999997</v>
      </c>
      <c r="H737" s="211">
        <f t="shared" si="11"/>
        <v>16246176.739999998</v>
      </c>
    </row>
    <row r="738" spans="1:8" x14ac:dyDescent="0.2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1122606.45</v>
      </c>
      <c r="H738" s="211">
        <f t="shared" si="11"/>
        <v>2133380.0099999998</v>
      </c>
    </row>
    <row r="739" spans="1:8" x14ac:dyDescent="0.2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2361697.4000000004</v>
      </c>
      <c r="H739" s="211">
        <f t="shared" si="11"/>
        <v>20546249.740000002</v>
      </c>
    </row>
    <row r="740" spans="1:8" x14ac:dyDescent="0.2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10574187.070000002</v>
      </c>
      <c r="H740" s="211">
        <f t="shared" si="11"/>
        <v>27514287.460000001</v>
      </c>
    </row>
    <row r="741" spans="1:8" x14ac:dyDescent="0.2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14">
        <f t="shared" si="11"/>
        <v>2185799.2400000002</v>
      </c>
    </row>
    <row r="742" spans="1:8" x14ac:dyDescent="0.2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14">
        <f t="shared" si="11"/>
        <v>1574527.4</v>
      </c>
    </row>
    <row r="743" spans="1:8" x14ac:dyDescent="0.2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14">
        <f t="shared" si="11"/>
        <v>69504.37000000001</v>
      </c>
    </row>
    <row r="744" spans="1:8" x14ac:dyDescent="0.2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14">
        <f t="shared" si="11"/>
        <v>5788.74</v>
      </c>
    </row>
    <row r="745" spans="1:8" x14ac:dyDescent="0.2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14">
        <f t="shared" si="11"/>
        <v>0</v>
      </c>
    </row>
    <row r="746" spans="1:8" x14ac:dyDescent="0.2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14">
        <f t="shared" si="11"/>
        <v>0</v>
      </c>
    </row>
    <row r="747" spans="1:8" x14ac:dyDescent="0.2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2530656.2799999998</v>
      </c>
      <c r="H747" s="114">
        <f t="shared" si="11"/>
        <v>11387403.819999998</v>
      </c>
    </row>
    <row r="748" spans="1:8" x14ac:dyDescent="0.2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5836865.3999999994</v>
      </c>
      <c r="H748" s="114">
        <f t="shared" si="11"/>
        <v>21228555.84</v>
      </c>
    </row>
    <row r="749" spans="1:8" x14ac:dyDescent="0.2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14">
        <f t="shared" si="11"/>
        <v>103050.38</v>
      </c>
    </row>
    <row r="750" spans="1:8" x14ac:dyDescent="0.2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14">
        <f t="shared" si="11"/>
        <v>178516.17</v>
      </c>
    </row>
    <row r="751" spans="1:8" x14ac:dyDescent="0.2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1924934.09</v>
      </c>
      <c r="H751" s="211">
        <f t="shared" si="11"/>
        <v>61735955.149999999</v>
      </c>
    </row>
    <row r="752" spans="1:8" x14ac:dyDescent="0.2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6467889.7800000003</v>
      </c>
      <c r="H752" s="211">
        <f t="shared" si="11"/>
        <v>29220723.040000003</v>
      </c>
    </row>
    <row r="753" spans="1:8" x14ac:dyDescent="0.2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1">
        <f t="shared" si="11"/>
        <v>27518.61</v>
      </c>
    </row>
    <row r="754" spans="1:8" x14ac:dyDescent="0.2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1">
        <f t="shared" si="11"/>
        <v>0</v>
      </c>
    </row>
    <row r="755" spans="1:8" x14ac:dyDescent="0.2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410768.70000000007</v>
      </c>
      <c r="H755" s="211">
        <f t="shared" si="11"/>
        <v>1737386.7000000002</v>
      </c>
    </row>
    <row r="756" spans="1:8" x14ac:dyDescent="0.2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2702240.81</v>
      </c>
      <c r="H756" s="211">
        <f t="shared" si="11"/>
        <v>2737351.81</v>
      </c>
    </row>
    <row r="757" spans="1:8" x14ac:dyDescent="0.2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9216202</v>
      </c>
      <c r="H757" s="211">
        <f t="shared" si="11"/>
        <v>19088179.119999997</v>
      </c>
    </row>
    <row r="758" spans="1:8" x14ac:dyDescent="0.2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1">
        <f t="shared" si="11"/>
        <v>0</v>
      </c>
    </row>
    <row r="759" spans="1:8" x14ac:dyDescent="0.2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1">
        <f t="shared" si="11"/>
        <v>0</v>
      </c>
    </row>
    <row r="760" spans="1:8" x14ac:dyDescent="0.2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1">
        <f t="shared" si="11"/>
        <v>0</v>
      </c>
    </row>
    <row r="761" spans="1:8" x14ac:dyDescent="0.2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114551.95999999999</v>
      </c>
      <c r="H761" s="114">
        <f t="shared" si="11"/>
        <v>114551.95999999999</v>
      </c>
    </row>
    <row r="762" spans="1:8" x14ac:dyDescent="0.2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165562489.35999998</v>
      </c>
      <c r="H762" s="114">
        <f t="shared" si="11"/>
        <v>3109832659.2800002</v>
      </c>
    </row>
    <row r="763" spans="1:8" x14ac:dyDescent="0.2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14">
        <f t="shared" si="11"/>
        <v>0</v>
      </c>
    </row>
    <row r="764" spans="1:8" x14ac:dyDescent="0.2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14">
        <f t="shared" si="11"/>
        <v>1303722.29</v>
      </c>
    </row>
    <row r="765" spans="1:8" x14ac:dyDescent="0.2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14">
        <f t="shared" si="11"/>
        <v>144305.72</v>
      </c>
    </row>
    <row r="766" spans="1:8" x14ac:dyDescent="0.2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34358.54</v>
      </c>
      <c r="H766" s="114">
        <f t="shared" si="11"/>
        <v>58297.96</v>
      </c>
    </row>
    <row r="767" spans="1:8" x14ac:dyDescent="0.2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423604.41999999993</v>
      </c>
      <c r="H767" s="114">
        <f t="shared" si="11"/>
        <v>460942.84999999992</v>
      </c>
    </row>
    <row r="768" spans="1:8" x14ac:dyDescent="0.2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14">
        <f t="shared" si="11"/>
        <v>0</v>
      </c>
    </row>
    <row r="769" spans="1:8" x14ac:dyDescent="0.2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23135.97</v>
      </c>
      <c r="H769" s="114">
        <f t="shared" si="11"/>
        <v>79430.55</v>
      </c>
    </row>
    <row r="770" spans="1:8" x14ac:dyDescent="0.2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14">
        <f t="shared" si="11"/>
        <v>0</v>
      </c>
    </row>
    <row r="771" spans="1:8" x14ac:dyDescent="0.2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1">
        <f t="shared" si="11"/>
        <v>234220058.28999999</v>
      </c>
    </row>
    <row r="772" spans="1:8" x14ac:dyDescent="0.2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1">
        <f t="shared" si="11"/>
        <v>0</v>
      </c>
    </row>
    <row r="773" spans="1:8" x14ac:dyDescent="0.2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53827550.930000007</v>
      </c>
      <c r="H773" s="211">
        <f t="shared" si="11"/>
        <v>1042494628.8499999</v>
      </c>
    </row>
    <row r="774" spans="1:8" x14ac:dyDescent="0.2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1">
        <f t="shared" si="11"/>
        <v>0</v>
      </c>
    </row>
    <row r="775" spans="1:8" x14ac:dyDescent="0.2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1">
        <f t="shared" si="11"/>
        <v>0</v>
      </c>
    </row>
    <row r="776" spans="1:8" x14ac:dyDescent="0.2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1">
        <f t="shared" si="11"/>
        <v>0</v>
      </c>
    </row>
    <row r="777" spans="1:8" x14ac:dyDescent="0.2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1">
        <f t="shared" si="11"/>
        <v>420174.81999999995</v>
      </c>
    </row>
    <row r="778" spans="1:8" x14ac:dyDescent="0.2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1630341.9700000002</v>
      </c>
      <c r="H778" s="211">
        <f t="shared" ref="H778:H841" si="12">SUM(C778:G778)</f>
        <v>13361531.41</v>
      </c>
    </row>
    <row r="779" spans="1:8" x14ac:dyDescent="0.2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1">
        <f t="shared" si="12"/>
        <v>0</v>
      </c>
    </row>
    <row r="780" spans="1:8" x14ac:dyDescent="0.2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1">
        <f t="shared" si="12"/>
        <v>0</v>
      </c>
    </row>
    <row r="781" spans="1:8" x14ac:dyDescent="0.2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14">
        <f t="shared" si="12"/>
        <v>0</v>
      </c>
    </row>
    <row r="782" spans="1:8" x14ac:dyDescent="0.2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2786238.1399999992</v>
      </c>
      <c r="H782" s="114">
        <f t="shared" si="12"/>
        <v>6960518.1099999994</v>
      </c>
    </row>
    <row r="783" spans="1:8" x14ac:dyDescent="0.2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14">
        <f t="shared" si="12"/>
        <v>176536.51</v>
      </c>
    </row>
    <row r="784" spans="1:8" x14ac:dyDescent="0.2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1140416.8399999999</v>
      </c>
      <c r="H784" s="114">
        <f t="shared" si="12"/>
        <v>4294161.5</v>
      </c>
    </row>
    <row r="785" spans="1:8" x14ac:dyDescent="0.2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14">
        <f t="shared" si="12"/>
        <v>0</v>
      </c>
    </row>
    <row r="786" spans="1:8" x14ac:dyDescent="0.2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14">
        <f t="shared" si="12"/>
        <v>0</v>
      </c>
    </row>
    <row r="787" spans="1:8" x14ac:dyDescent="0.2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0</v>
      </c>
      <c r="H787" s="114">
        <f t="shared" si="12"/>
        <v>287586254.33999997</v>
      </c>
    </row>
    <row r="788" spans="1:8" x14ac:dyDescent="0.2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14">
        <f t="shared" si="12"/>
        <v>0</v>
      </c>
    </row>
    <row r="789" spans="1:8" x14ac:dyDescent="0.2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14">
        <f t="shared" si="12"/>
        <v>1233548.6599999999</v>
      </c>
    </row>
    <row r="790" spans="1:8" x14ac:dyDescent="0.2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14">
        <f t="shared" si="12"/>
        <v>0</v>
      </c>
    </row>
    <row r="791" spans="1:8" x14ac:dyDescent="0.2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1">
        <f t="shared" si="12"/>
        <v>0</v>
      </c>
    </row>
    <row r="792" spans="1:8" x14ac:dyDescent="0.2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0</v>
      </c>
      <c r="H792" s="211">
        <f t="shared" si="12"/>
        <v>161148999.12</v>
      </c>
    </row>
    <row r="793" spans="1:8" x14ac:dyDescent="0.2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56235637.82</v>
      </c>
      <c r="H793" s="211">
        <f t="shared" si="12"/>
        <v>2685162147.4700003</v>
      </c>
    </row>
    <row r="794" spans="1:8" x14ac:dyDescent="0.2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1">
        <f t="shared" si="12"/>
        <v>9070333.7100000009</v>
      </c>
    </row>
    <row r="795" spans="1:8" x14ac:dyDescent="0.2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1">
        <f t="shared" si="12"/>
        <v>0</v>
      </c>
    </row>
    <row r="796" spans="1:8" x14ac:dyDescent="0.2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379640.37999999995</v>
      </c>
      <c r="H796" s="211">
        <f t="shared" si="12"/>
        <v>379640.37999999995</v>
      </c>
    </row>
    <row r="797" spans="1:8" x14ac:dyDescent="0.2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1">
        <f t="shared" si="12"/>
        <v>0</v>
      </c>
    </row>
    <row r="798" spans="1:8" x14ac:dyDescent="0.2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1">
        <f t="shared" si="12"/>
        <v>0</v>
      </c>
    </row>
    <row r="799" spans="1:8" x14ac:dyDescent="0.2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1">
        <f t="shared" si="12"/>
        <v>0</v>
      </c>
    </row>
    <row r="800" spans="1:8" x14ac:dyDescent="0.2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1">
        <f t="shared" si="12"/>
        <v>2289693</v>
      </c>
    </row>
    <row r="801" spans="1:8" x14ac:dyDescent="0.2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72067.88</v>
      </c>
      <c r="H801" s="114">
        <f t="shared" si="12"/>
        <v>185384.47</v>
      </c>
    </row>
    <row r="802" spans="1:8" x14ac:dyDescent="0.2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14">
        <f t="shared" si="12"/>
        <v>0</v>
      </c>
    </row>
    <row r="803" spans="1:8" x14ac:dyDescent="0.2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14">
        <f t="shared" si="12"/>
        <v>65258.3</v>
      </c>
    </row>
    <row r="804" spans="1:8" x14ac:dyDescent="0.2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616091.97999999986</v>
      </c>
      <c r="H804" s="114">
        <f t="shared" si="12"/>
        <v>680395.32999999984</v>
      </c>
    </row>
    <row r="805" spans="1:8" x14ac:dyDescent="0.2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14">
        <f t="shared" si="12"/>
        <v>0</v>
      </c>
    </row>
    <row r="806" spans="1:8" x14ac:dyDescent="0.2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14">
        <f t="shared" si="12"/>
        <v>2111442165.6199999</v>
      </c>
    </row>
    <row r="807" spans="1:8" x14ac:dyDescent="0.2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183309.14</v>
      </c>
      <c r="H807" s="114">
        <f t="shared" si="12"/>
        <v>8180863.4500000002</v>
      </c>
    </row>
    <row r="808" spans="1:8" x14ac:dyDescent="0.2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14">
        <f t="shared" si="12"/>
        <v>654036.90000000014</v>
      </c>
    </row>
    <row r="809" spans="1:8" x14ac:dyDescent="0.2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14">
        <f t="shared" si="12"/>
        <v>0</v>
      </c>
    </row>
    <row r="810" spans="1:8" x14ac:dyDescent="0.2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14">
        <f t="shared" si="12"/>
        <v>0</v>
      </c>
    </row>
    <row r="811" spans="1:8" x14ac:dyDescent="0.2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365748.76999999996</v>
      </c>
      <c r="H811" s="211">
        <f t="shared" si="12"/>
        <v>1698713.53</v>
      </c>
    </row>
    <row r="812" spans="1:8" x14ac:dyDescent="0.2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1">
        <f t="shared" si="12"/>
        <v>0</v>
      </c>
    </row>
    <row r="813" spans="1:8" x14ac:dyDescent="0.2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61826473.449999996</v>
      </c>
      <c r="H813" s="211">
        <f t="shared" si="12"/>
        <v>2822297069.0299997</v>
      </c>
    </row>
    <row r="814" spans="1:8" x14ac:dyDescent="0.2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1">
        <f t="shared" si="12"/>
        <v>30024181.02</v>
      </c>
    </row>
    <row r="815" spans="1:8" x14ac:dyDescent="0.2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4193199.7499999995</v>
      </c>
      <c r="H815" s="211">
        <f t="shared" si="12"/>
        <v>9886156.9299999978</v>
      </c>
    </row>
    <row r="816" spans="1:8" x14ac:dyDescent="0.2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1">
        <f t="shared" si="12"/>
        <v>0</v>
      </c>
    </row>
    <row r="817" spans="1:8" x14ac:dyDescent="0.2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1">
        <f t="shared" si="12"/>
        <v>0</v>
      </c>
    </row>
    <row r="818" spans="1:8" x14ac:dyDescent="0.2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261682299.23999998</v>
      </c>
      <c r="H818" s="211">
        <f t="shared" si="12"/>
        <v>2196261098.3999996</v>
      </c>
    </row>
    <row r="819" spans="1:8" x14ac:dyDescent="0.2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34802.120000000003</v>
      </c>
      <c r="H819" s="211">
        <f t="shared" si="12"/>
        <v>121677.29000000001</v>
      </c>
    </row>
    <row r="820" spans="1:8" x14ac:dyDescent="0.2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52134.15</v>
      </c>
      <c r="H820" s="211">
        <f t="shared" si="12"/>
        <v>200391.15</v>
      </c>
    </row>
    <row r="821" spans="1:8" x14ac:dyDescent="0.2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556118655.17999995</v>
      </c>
      <c r="H821" s="114">
        <f t="shared" si="12"/>
        <v>1818611895.2499995</v>
      </c>
    </row>
    <row r="822" spans="1:8" x14ac:dyDescent="0.2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757210.31999999983</v>
      </c>
      <c r="H822" s="114">
        <f t="shared" si="12"/>
        <v>3593494.9</v>
      </c>
    </row>
    <row r="823" spans="1:8" x14ac:dyDescent="0.2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23906898.93</v>
      </c>
      <c r="H823" s="114">
        <f t="shared" si="12"/>
        <v>83580269.289999992</v>
      </c>
    </row>
    <row r="824" spans="1:8" x14ac:dyDescent="0.2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425198337.64000005</v>
      </c>
      <c r="H824" s="114">
        <f t="shared" si="12"/>
        <v>881157230.34000015</v>
      </c>
    </row>
    <row r="825" spans="1:8" x14ac:dyDescent="0.2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14496298.66</v>
      </c>
      <c r="H825" s="114">
        <f t="shared" si="12"/>
        <v>20873839.109999999</v>
      </c>
    </row>
    <row r="826" spans="1:8" x14ac:dyDescent="0.2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3915234.98</v>
      </c>
      <c r="H826" s="114">
        <f t="shared" si="12"/>
        <v>35106550.18</v>
      </c>
    </row>
    <row r="827" spans="1:8" x14ac:dyDescent="0.2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14">
        <f t="shared" si="12"/>
        <v>0</v>
      </c>
    </row>
    <row r="828" spans="1:8" x14ac:dyDescent="0.2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37328665.07</v>
      </c>
      <c r="H828" s="114">
        <f t="shared" si="12"/>
        <v>92944542.769999996</v>
      </c>
    </row>
    <row r="829" spans="1:8" x14ac:dyDescent="0.2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14">
        <f t="shared" si="12"/>
        <v>13941843.41</v>
      </c>
    </row>
    <row r="830" spans="1:8" x14ac:dyDescent="0.2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14">
        <f t="shared" si="12"/>
        <v>0</v>
      </c>
    </row>
    <row r="831" spans="1:8" x14ac:dyDescent="0.2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1">
        <f t="shared" si="12"/>
        <v>0</v>
      </c>
    </row>
    <row r="832" spans="1:8" x14ac:dyDescent="0.2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101067723.49000002</v>
      </c>
      <c r="H832" s="211">
        <f t="shared" si="12"/>
        <v>241348684.88000005</v>
      </c>
    </row>
    <row r="833" spans="1:8" x14ac:dyDescent="0.2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1">
        <f t="shared" si="12"/>
        <v>0</v>
      </c>
    </row>
    <row r="834" spans="1:8" x14ac:dyDescent="0.2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1">
        <f t="shared" si="12"/>
        <v>0</v>
      </c>
    </row>
    <row r="835" spans="1:8" x14ac:dyDescent="0.2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196413274.13999996</v>
      </c>
      <c r="H835" s="211">
        <f t="shared" si="12"/>
        <v>1066593679.9699999</v>
      </c>
    </row>
    <row r="836" spans="1:8" x14ac:dyDescent="0.2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1">
        <f t="shared" si="12"/>
        <v>0</v>
      </c>
    </row>
    <row r="837" spans="1:8" x14ac:dyDescent="0.2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1">
        <f t="shared" si="12"/>
        <v>0</v>
      </c>
    </row>
    <row r="838" spans="1:8" x14ac:dyDescent="0.2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31119936.360000007</v>
      </c>
      <c r="H838" s="211">
        <f t="shared" si="12"/>
        <v>37118583.500000007</v>
      </c>
    </row>
    <row r="839" spans="1:8" x14ac:dyDescent="0.2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9043193.4900000021</v>
      </c>
      <c r="H839" s="211">
        <f t="shared" si="12"/>
        <v>13134942.120000001</v>
      </c>
    </row>
    <row r="840" spans="1:8" x14ac:dyDescent="0.2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4723820.21</v>
      </c>
      <c r="H840" s="211">
        <f t="shared" si="12"/>
        <v>18709032.07</v>
      </c>
    </row>
    <row r="841" spans="1:8" x14ac:dyDescent="0.2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14">
        <f t="shared" si="12"/>
        <v>0</v>
      </c>
    </row>
    <row r="842" spans="1:8" x14ac:dyDescent="0.2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21339131.529999994</v>
      </c>
      <c r="H842" s="114">
        <f t="shared" ref="H842:H905" si="13">SUM(C842:G842)</f>
        <v>86902691.719999999</v>
      </c>
    </row>
    <row r="843" spans="1:8" x14ac:dyDescent="0.2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14">
        <f t="shared" si="13"/>
        <v>0</v>
      </c>
    </row>
    <row r="844" spans="1:8" x14ac:dyDescent="0.2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14">
        <f t="shared" si="13"/>
        <v>8854957.5199999996</v>
      </c>
    </row>
    <row r="845" spans="1:8" x14ac:dyDescent="0.2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1222372.5900000001</v>
      </c>
      <c r="H845" s="114">
        <f t="shared" si="13"/>
        <v>7947018.7400000002</v>
      </c>
    </row>
    <row r="846" spans="1:8" x14ac:dyDescent="0.2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15569.62</v>
      </c>
      <c r="H846" s="114">
        <f t="shared" si="13"/>
        <v>1038364.7500000001</v>
      </c>
    </row>
    <row r="847" spans="1:8" x14ac:dyDescent="0.2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46350867.890000023</v>
      </c>
      <c r="H847" s="114">
        <f t="shared" si="13"/>
        <v>90266907.450000018</v>
      </c>
    </row>
    <row r="848" spans="1:8" x14ac:dyDescent="0.2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14">
        <f t="shared" si="13"/>
        <v>0</v>
      </c>
    </row>
    <row r="849" spans="1:8" x14ac:dyDescent="0.2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14">
        <f t="shared" si="13"/>
        <v>0</v>
      </c>
    </row>
    <row r="850" spans="1:8" x14ac:dyDescent="0.2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113500957.83</v>
      </c>
      <c r="H850" s="114">
        <f t="shared" si="13"/>
        <v>406887880.76999998</v>
      </c>
    </row>
    <row r="851" spans="1:8" x14ac:dyDescent="0.2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1">
        <f t="shared" si="13"/>
        <v>0</v>
      </c>
    </row>
    <row r="852" spans="1:8" x14ac:dyDescent="0.2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283753807.62</v>
      </c>
      <c r="H852" s="211">
        <f t="shared" si="13"/>
        <v>620422246.26999998</v>
      </c>
    </row>
    <row r="853" spans="1:8" x14ac:dyDescent="0.2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38482462.110000007</v>
      </c>
      <c r="H853" s="211">
        <f t="shared" si="13"/>
        <v>76433153.150000006</v>
      </c>
    </row>
    <row r="854" spans="1:8" x14ac:dyDescent="0.2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519616732.63000011</v>
      </c>
      <c r="H854" s="211">
        <f t="shared" si="13"/>
        <v>2031618183.5800002</v>
      </c>
    </row>
    <row r="855" spans="1:8" x14ac:dyDescent="0.2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1">
        <f t="shared" si="13"/>
        <v>0</v>
      </c>
    </row>
    <row r="856" spans="1:8" x14ac:dyDescent="0.2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1">
        <f t="shared" si="13"/>
        <v>0</v>
      </c>
    </row>
    <row r="857" spans="1:8" x14ac:dyDescent="0.2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5157488.96</v>
      </c>
      <c r="H857" s="211">
        <f t="shared" si="13"/>
        <v>52712047.650000006</v>
      </c>
    </row>
    <row r="858" spans="1:8" x14ac:dyDescent="0.2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54110142.489999995</v>
      </c>
      <c r="H858" s="211">
        <f t="shared" si="13"/>
        <v>180286321.03999999</v>
      </c>
    </row>
    <row r="859" spans="1:8" x14ac:dyDescent="0.2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1">
        <f t="shared" si="13"/>
        <v>0</v>
      </c>
    </row>
    <row r="860" spans="1:8" x14ac:dyDescent="0.2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3793284.82</v>
      </c>
      <c r="H860" s="211">
        <f t="shared" si="13"/>
        <v>15283259.850000001</v>
      </c>
    </row>
    <row r="861" spans="1:8" x14ac:dyDescent="0.2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14">
        <f t="shared" si="13"/>
        <v>84526297</v>
      </c>
    </row>
    <row r="862" spans="1:8" x14ac:dyDescent="0.2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14">
        <f t="shared" si="13"/>
        <v>75830</v>
      </c>
    </row>
    <row r="863" spans="1:8" x14ac:dyDescent="0.2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749979.9</v>
      </c>
      <c r="H863" s="114">
        <f t="shared" si="13"/>
        <v>9885536.3899999987</v>
      </c>
    </row>
    <row r="864" spans="1:8" x14ac:dyDescent="0.2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14">
        <f t="shared" si="13"/>
        <v>0</v>
      </c>
    </row>
    <row r="865" spans="1:8" x14ac:dyDescent="0.2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150331.10999999999</v>
      </c>
      <c r="H865" s="114">
        <f t="shared" si="13"/>
        <v>413498.45999999996</v>
      </c>
    </row>
    <row r="866" spans="1:8" x14ac:dyDescent="0.2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92331.68</v>
      </c>
      <c r="H866" s="114">
        <f t="shared" si="13"/>
        <v>719993.71</v>
      </c>
    </row>
    <row r="867" spans="1:8" x14ac:dyDescent="0.2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3301577.77</v>
      </c>
      <c r="H867" s="114">
        <f t="shared" si="13"/>
        <v>22279705.629999999</v>
      </c>
    </row>
    <row r="868" spans="1:8" x14ac:dyDescent="0.2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640205.27</v>
      </c>
      <c r="H868" s="114">
        <f t="shared" si="13"/>
        <v>13063405.43</v>
      </c>
    </row>
    <row r="869" spans="1:8" x14ac:dyDescent="0.2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14">
        <f t="shared" si="13"/>
        <v>54090.91</v>
      </c>
    </row>
    <row r="870" spans="1:8" x14ac:dyDescent="0.2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1723413.44</v>
      </c>
      <c r="H870" s="114">
        <f t="shared" si="13"/>
        <v>10938774.000000002</v>
      </c>
    </row>
    <row r="871" spans="1:8" x14ac:dyDescent="0.2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1">
        <f t="shared" si="13"/>
        <v>35819</v>
      </c>
    </row>
    <row r="872" spans="1:8" x14ac:dyDescent="0.2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1">
        <f t="shared" si="13"/>
        <v>952373.2</v>
      </c>
    </row>
    <row r="873" spans="1:8" x14ac:dyDescent="0.2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18834597.360000003</v>
      </c>
      <c r="H873" s="211">
        <f t="shared" si="13"/>
        <v>86680332.890000001</v>
      </c>
    </row>
    <row r="874" spans="1:8" x14ac:dyDescent="0.2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157424.73000000001</v>
      </c>
      <c r="H874" s="211">
        <f t="shared" si="13"/>
        <v>763792.07000000007</v>
      </c>
    </row>
    <row r="875" spans="1:8" x14ac:dyDescent="0.2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315932.22000000003</v>
      </c>
      <c r="H875" s="211">
        <f t="shared" si="13"/>
        <v>1165834.08</v>
      </c>
    </row>
    <row r="876" spans="1:8" x14ac:dyDescent="0.2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138752.88</v>
      </c>
      <c r="H876" s="211">
        <f t="shared" si="13"/>
        <v>10876694.890000001</v>
      </c>
    </row>
    <row r="877" spans="1:8" x14ac:dyDescent="0.2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1">
        <f t="shared" si="13"/>
        <v>0</v>
      </c>
    </row>
    <row r="878" spans="1:8" x14ac:dyDescent="0.2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1">
        <f t="shared" si="13"/>
        <v>43114514.329999998</v>
      </c>
    </row>
    <row r="879" spans="1:8" x14ac:dyDescent="0.2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1">
        <f t="shared" si="13"/>
        <v>0</v>
      </c>
    </row>
    <row r="880" spans="1:8" x14ac:dyDescent="0.2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991759.87999999989</v>
      </c>
      <c r="H880" s="211">
        <f t="shared" si="13"/>
        <v>3102245.1799999997</v>
      </c>
    </row>
    <row r="881" spans="1:8" x14ac:dyDescent="0.2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14">
        <f t="shared" si="13"/>
        <v>7478669.9000000004</v>
      </c>
    </row>
    <row r="882" spans="1:8" x14ac:dyDescent="0.2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14">
        <f t="shared" si="13"/>
        <v>104490239.66999999</v>
      </c>
    </row>
    <row r="883" spans="1:8" x14ac:dyDescent="0.2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14">
        <f t="shared" si="13"/>
        <v>3970095.21</v>
      </c>
    </row>
    <row r="884" spans="1:8" x14ac:dyDescent="0.2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70924869.900000006</v>
      </c>
      <c r="H884" s="114">
        <f t="shared" si="13"/>
        <v>531440249.91999996</v>
      </c>
    </row>
    <row r="885" spans="1:8" x14ac:dyDescent="0.2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27503728.549999997</v>
      </c>
      <c r="H885" s="114">
        <f t="shared" si="13"/>
        <v>99914771.049999997</v>
      </c>
    </row>
    <row r="886" spans="1:8" x14ac:dyDescent="0.2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6789289.2400000002</v>
      </c>
      <c r="H886" s="114">
        <f t="shared" si="13"/>
        <v>20634715.799999997</v>
      </c>
    </row>
    <row r="887" spans="1:8" x14ac:dyDescent="0.2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5616088.71</v>
      </c>
      <c r="H887" s="114">
        <f t="shared" si="13"/>
        <v>29270459.670000002</v>
      </c>
    </row>
    <row r="888" spans="1:8" x14ac:dyDescent="0.2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0</v>
      </c>
      <c r="H888" s="114">
        <f t="shared" si="13"/>
        <v>2777.04</v>
      </c>
    </row>
    <row r="889" spans="1:8" x14ac:dyDescent="0.2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14">
        <f t="shared" si="13"/>
        <v>19087893.25</v>
      </c>
    </row>
    <row r="890" spans="1:8" x14ac:dyDescent="0.2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18445356.5</v>
      </c>
      <c r="H890" s="114">
        <f t="shared" si="13"/>
        <v>32616620.18</v>
      </c>
    </row>
    <row r="891" spans="1:8" x14ac:dyDescent="0.2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1">
        <f t="shared" si="13"/>
        <v>4814381</v>
      </c>
    </row>
    <row r="892" spans="1:8" x14ac:dyDescent="0.2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182013.27000000002</v>
      </c>
      <c r="H892" s="211">
        <f t="shared" si="13"/>
        <v>702075.21000000008</v>
      </c>
    </row>
    <row r="893" spans="1:8" x14ac:dyDescent="0.2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25086620.449999996</v>
      </c>
      <c r="H893" s="211">
        <f t="shared" si="13"/>
        <v>66081549.169999994</v>
      </c>
    </row>
    <row r="894" spans="1:8" x14ac:dyDescent="0.2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6409354.1099999985</v>
      </c>
      <c r="H894" s="211">
        <f t="shared" si="13"/>
        <v>119383716.84999999</v>
      </c>
    </row>
    <row r="895" spans="1:8" x14ac:dyDescent="0.2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1">
        <f t="shared" si="13"/>
        <v>3994097.6599999992</v>
      </c>
    </row>
    <row r="896" spans="1:8" x14ac:dyDescent="0.2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1">
        <f t="shared" si="13"/>
        <v>1139408.1200000001</v>
      </c>
    </row>
    <row r="897" spans="1:8" x14ac:dyDescent="0.2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3232697.27</v>
      </c>
      <c r="H897" s="211">
        <f t="shared" si="13"/>
        <v>77416018.399999991</v>
      </c>
    </row>
    <row r="898" spans="1:8" x14ac:dyDescent="0.2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4891360.870000001</v>
      </c>
      <c r="H898" s="211">
        <f t="shared" si="13"/>
        <v>9680174.5300000012</v>
      </c>
    </row>
    <row r="899" spans="1:8" x14ac:dyDescent="0.2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1">
        <f t="shared" si="13"/>
        <v>0</v>
      </c>
    </row>
    <row r="900" spans="1:8" x14ac:dyDescent="0.2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321540.43</v>
      </c>
      <c r="H900" s="211">
        <f t="shared" si="13"/>
        <v>974270.7</v>
      </c>
    </row>
    <row r="901" spans="1:8" x14ac:dyDescent="0.2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14">
        <f t="shared" si="13"/>
        <v>0</v>
      </c>
    </row>
    <row r="902" spans="1:8" x14ac:dyDescent="0.2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1333908.7700000003</v>
      </c>
      <c r="H902" s="114">
        <f t="shared" si="13"/>
        <v>11273693.629999999</v>
      </c>
    </row>
    <row r="903" spans="1:8" x14ac:dyDescent="0.2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108159.03999999999</v>
      </c>
      <c r="H903" s="114">
        <f t="shared" si="13"/>
        <v>839163.68</v>
      </c>
    </row>
    <row r="904" spans="1:8" x14ac:dyDescent="0.2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14">
        <f t="shared" si="13"/>
        <v>0</v>
      </c>
    </row>
    <row r="905" spans="1:8" x14ac:dyDescent="0.2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14">
        <f t="shared" si="13"/>
        <v>237549.86</v>
      </c>
    </row>
    <row r="906" spans="1:8" x14ac:dyDescent="0.2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27212960.140000001</v>
      </c>
      <c r="H906" s="114">
        <f t="shared" ref="H906:H969" si="14">SUM(C906:G906)</f>
        <v>41717973.420000002</v>
      </c>
    </row>
    <row r="907" spans="1:8" x14ac:dyDescent="0.2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14">
        <f t="shared" si="14"/>
        <v>518229.05000000005</v>
      </c>
    </row>
    <row r="908" spans="1:8" x14ac:dyDescent="0.2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14">
        <f t="shared" si="14"/>
        <v>0</v>
      </c>
    </row>
    <row r="909" spans="1:8" x14ac:dyDescent="0.2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494153.51</v>
      </c>
      <c r="H909" s="114">
        <f t="shared" si="14"/>
        <v>540335.98</v>
      </c>
    </row>
    <row r="910" spans="1:8" x14ac:dyDescent="0.2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87912.31</v>
      </c>
      <c r="H910" s="114">
        <f t="shared" si="14"/>
        <v>109107.95</v>
      </c>
    </row>
    <row r="911" spans="1:8" x14ac:dyDescent="0.2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10838955.07</v>
      </c>
      <c r="H911" s="211">
        <f t="shared" si="14"/>
        <v>34981277.969999999</v>
      </c>
    </row>
    <row r="912" spans="1:8" x14ac:dyDescent="0.2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30029782.780000001</v>
      </c>
      <c r="H912" s="211">
        <f t="shared" si="14"/>
        <v>298377831.15999997</v>
      </c>
    </row>
    <row r="913" spans="1:8" x14ac:dyDescent="0.2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1">
        <f t="shared" si="14"/>
        <v>0</v>
      </c>
    </row>
    <row r="914" spans="1:8" x14ac:dyDescent="0.2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1">
        <f t="shared" si="14"/>
        <v>0</v>
      </c>
    </row>
    <row r="915" spans="1:8" x14ac:dyDescent="0.2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1">
        <f t="shared" si="14"/>
        <v>303672.32000000001</v>
      </c>
    </row>
    <row r="916" spans="1:8" x14ac:dyDescent="0.2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1">
        <f t="shared" si="14"/>
        <v>0</v>
      </c>
    </row>
    <row r="917" spans="1:8" x14ac:dyDescent="0.2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41978321.790000014</v>
      </c>
      <c r="H917" s="211">
        <f t="shared" si="14"/>
        <v>56821416.440000013</v>
      </c>
    </row>
    <row r="918" spans="1:8" x14ac:dyDescent="0.2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1">
        <f t="shared" si="14"/>
        <v>0</v>
      </c>
    </row>
    <row r="919" spans="1:8" x14ac:dyDescent="0.2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1">
        <f t="shared" si="14"/>
        <v>374769.92000000004</v>
      </c>
    </row>
    <row r="920" spans="1:8" x14ac:dyDescent="0.2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1">
        <f t="shared" si="14"/>
        <v>0</v>
      </c>
    </row>
    <row r="921" spans="1:8" x14ac:dyDescent="0.2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480838.07</v>
      </c>
      <c r="H921" s="114">
        <f t="shared" si="14"/>
        <v>525737.25</v>
      </c>
    </row>
    <row r="922" spans="1:8" x14ac:dyDescent="0.2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4870944.6600000011</v>
      </c>
      <c r="H922" s="114">
        <f t="shared" si="14"/>
        <v>28931230.250000004</v>
      </c>
    </row>
    <row r="923" spans="1:8" x14ac:dyDescent="0.2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14">
        <f t="shared" si="14"/>
        <v>1355631.6600000001</v>
      </c>
    </row>
    <row r="924" spans="1:8" x14ac:dyDescent="0.2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14">
        <f t="shared" si="14"/>
        <v>0</v>
      </c>
    </row>
    <row r="925" spans="1:8" x14ac:dyDescent="0.2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14">
        <f t="shared" si="14"/>
        <v>0</v>
      </c>
    </row>
    <row r="926" spans="1:8" x14ac:dyDescent="0.2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14">
        <f t="shared" si="14"/>
        <v>37590</v>
      </c>
    </row>
    <row r="927" spans="1:8" x14ac:dyDescent="0.2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14">
        <f t="shared" si="14"/>
        <v>0</v>
      </c>
    </row>
    <row r="928" spans="1:8" x14ac:dyDescent="0.2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14">
        <f t="shared" si="14"/>
        <v>0</v>
      </c>
    </row>
    <row r="929" spans="1:8" x14ac:dyDescent="0.2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14">
        <f t="shared" si="14"/>
        <v>0</v>
      </c>
    </row>
    <row r="930" spans="1:8" x14ac:dyDescent="0.2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14">
        <f t="shared" si="14"/>
        <v>0</v>
      </c>
    </row>
    <row r="931" spans="1:8" x14ac:dyDescent="0.2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1">
        <f t="shared" si="14"/>
        <v>48232.4</v>
      </c>
    </row>
    <row r="932" spans="1:8" x14ac:dyDescent="0.2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210604595.05000004</v>
      </c>
      <c r="H932" s="211">
        <f t="shared" si="14"/>
        <v>369576301.88</v>
      </c>
    </row>
    <row r="933" spans="1:8" x14ac:dyDescent="0.2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2549864.9700000002</v>
      </c>
      <c r="H933" s="211">
        <f t="shared" si="14"/>
        <v>18327612.600000001</v>
      </c>
    </row>
    <row r="934" spans="1:8" x14ac:dyDescent="0.2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1">
        <f t="shared" si="14"/>
        <v>1406097.49</v>
      </c>
    </row>
    <row r="935" spans="1:8" x14ac:dyDescent="0.2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113852500.70999999</v>
      </c>
      <c r="H935" s="211">
        <f t="shared" si="14"/>
        <v>854612854</v>
      </c>
    </row>
    <row r="936" spans="1:8" x14ac:dyDescent="0.2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1">
        <f t="shared" si="14"/>
        <v>970089.93</v>
      </c>
    </row>
    <row r="937" spans="1:8" x14ac:dyDescent="0.2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556391.26</v>
      </c>
      <c r="H937" s="211">
        <f t="shared" si="14"/>
        <v>3084595.5599999996</v>
      </c>
    </row>
    <row r="938" spans="1:8" x14ac:dyDescent="0.2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483404.89999999997</v>
      </c>
      <c r="H938" s="211">
        <f t="shared" si="14"/>
        <v>2736953.88</v>
      </c>
    </row>
    <row r="939" spans="1:8" x14ac:dyDescent="0.2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112546.37</v>
      </c>
      <c r="H939" s="211">
        <f t="shared" si="14"/>
        <v>611827.97000000009</v>
      </c>
    </row>
    <row r="940" spans="1:8" x14ac:dyDescent="0.2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0</v>
      </c>
      <c r="H940" s="211">
        <f t="shared" si="14"/>
        <v>383156.19</v>
      </c>
    </row>
    <row r="941" spans="1:8" x14ac:dyDescent="0.2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14">
        <f t="shared" si="14"/>
        <v>149210.26999999999</v>
      </c>
    </row>
    <row r="942" spans="1:8" x14ac:dyDescent="0.2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1033199.84</v>
      </c>
      <c r="H942" s="114">
        <f t="shared" si="14"/>
        <v>2005509.9099999997</v>
      </c>
    </row>
    <row r="943" spans="1:8" x14ac:dyDescent="0.2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14">
        <f t="shared" si="14"/>
        <v>0</v>
      </c>
    </row>
    <row r="944" spans="1:8" x14ac:dyDescent="0.2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14">
        <f t="shared" si="14"/>
        <v>0</v>
      </c>
    </row>
    <row r="945" spans="1:8" x14ac:dyDescent="0.2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14">
        <f t="shared" si="14"/>
        <v>0</v>
      </c>
    </row>
    <row r="946" spans="1:8" x14ac:dyDescent="0.2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0</v>
      </c>
      <c r="H946" s="114">
        <f t="shared" si="14"/>
        <v>185299.16999999998</v>
      </c>
    </row>
    <row r="947" spans="1:8" x14ac:dyDescent="0.2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3596326.7500000005</v>
      </c>
      <c r="H947" s="114">
        <f t="shared" si="14"/>
        <v>16400213.600000001</v>
      </c>
    </row>
    <row r="948" spans="1:8" x14ac:dyDescent="0.2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1783108.6</v>
      </c>
      <c r="H948" s="114">
        <f t="shared" si="14"/>
        <v>9725227.4499999993</v>
      </c>
    </row>
    <row r="949" spans="1:8" x14ac:dyDescent="0.2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14">
        <f t="shared" si="14"/>
        <v>0</v>
      </c>
    </row>
    <row r="950" spans="1:8" x14ac:dyDescent="0.2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14">
        <f t="shared" si="14"/>
        <v>0</v>
      </c>
    </row>
    <row r="951" spans="1:8" x14ac:dyDescent="0.2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1">
        <f t="shared" si="14"/>
        <v>3914380.08</v>
      </c>
    </row>
    <row r="952" spans="1:8" x14ac:dyDescent="0.2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3098384.8499999996</v>
      </c>
      <c r="H952" s="211">
        <f t="shared" si="14"/>
        <v>37222537.07</v>
      </c>
    </row>
    <row r="953" spans="1:8" x14ac:dyDescent="0.2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1154267.2999999998</v>
      </c>
      <c r="H953" s="211">
        <f t="shared" si="14"/>
        <v>8715859.0500000007</v>
      </c>
    </row>
    <row r="954" spans="1:8" x14ac:dyDescent="0.2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1">
        <f t="shared" si="14"/>
        <v>1368154.02</v>
      </c>
    </row>
    <row r="955" spans="1:8" x14ac:dyDescent="0.2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1">
        <f t="shared" si="14"/>
        <v>0</v>
      </c>
    </row>
    <row r="956" spans="1:8" x14ac:dyDescent="0.2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1230084</v>
      </c>
      <c r="H956" s="211">
        <f t="shared" si="14"/>
        <v>5752136.9100000001</v>
      </c>
    </row>
    <row r="957" spans="1:8" x14ac:dyDescent="0.2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1">
        <f t="shared" si="14"/>
        <v>0</v>
      </c>
    </row>
    <row r="958" spans="1:8" x14ac:dyDescent="0.2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1">
        <f t="shared" si="14"/>
        <v>2650717.4499999997</v>
      </c>
    </row>
    <row r="959" spans="1:8" x14ac:dyDescent="0.2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2075753.44</v>
      </c>
      <c r="H959" s="211">
        <f t="shared" si="14"/>
        <v>11969845.979999999</v>
      </c>
    </row>
    <row r="960" spans="1:8" x14ac:dyDescent="0.2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514780.54000000004</v>
      </c>
      <c r="H960" s="211">
        <f t="shared" si="14"/>
        <v>1776198.12</v>
      </c>
    </row>
    <row r="961" spans="1:8" x14ac:dyDescent="0.2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267284.22000000003</v>
      </c>
      <c r="H961" s="114">
        <f t="shared" si="14"/>
        <v>267284.22000000003</v>
      </c>
    </row>
    <row r="962" spans="1:8" x14ac:dyDescent="0.2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14">
        <f t="shared" si="14"/>
        <v>0</v>
      </c>
    </row>
    <row r="963" spans="1:8" x14ac:dyDescent="0.2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14">
        <f t="shared" si="14"/>
        <v>0</v>
      </c>
    </row>
    <row r="964" spans="1:8" x14ac:dyDescent="0.2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64158.01</v>
      </c>
      <c r="H964" s="114">
        <f t="shared" si="14"/>
        <v>64158.01</v>
      </c>
    </row>
    <row r="965" spans="1:8" x14ac:dyDescent="0.2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14">
        <f t="shared" si="14"/>
        <v>0</v>
      </c>
    </row>
    <row r="966" spans="1:8" x14ac:dyDescent="0.2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73411.419999999984</v>
      </c>
      <c r="H966" s="114">
        <f t="shared" si="14"/>
        <v>102803.78999999998</v>
      </c>
    </row>
    <row r="967" spans="1:8" x14ac:dyDescent="0.2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4094260.49</v>
      </c>
      <c r="H967" s="114">
        <f t="shared" si="14"/>
        <v>4094260.49</v>
      </c>
    </row>
    <row r="968" spans="1:8" x14ac:dyDescent="0.2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14">
        <f t="shared" si="14"/>
        <v>14353.84</v>
      </c>
    </row>
    <row r="969" spans="1:8" x14ac:dyDescent="0.2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14">
        <f t="shared" si="14"/>
        <v>440758.58</v>
      </c>
    </row>
    <row r="970" spans="1:8" x14ac:dyDescent="0.2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1006415.47</v>
      </c>
      <c r="H970" s="114">
        <f t="shared" ref="H970:H1033" si="15">SUM(C970:G970)</f>
        <v>3328007.3200000003</v>
      </c>
    </row>
    <row r="971" spans="1:8" x14ac:dyDescent="0.2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32643205.329999998</v>
      </c>
      <c r="H971" s="211">
        <f t="shared" si="15"/>
        <v>207428329.31999999</v>
      </c>
    </row>
    <row r="972" spans="1:8" x14ac:dyDescent="0.2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34484204.199999996</v>
      </c>
      <c r="H972" s="211">
        <f t="shared" si="15"/>
        <v>201516415.07999998</v>
      </c>
    </row>
    <row r="973" spans="1:8" x14ac:dyDescent="0.2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1437589.78</v>
      </c>
      <c r="H973" s="211">
        <f t="shared" si="15"/>
        <v>10313991.529999999</v>
      </c>
    </row>
    <row r="974" spans="1:8" x14ac:dyDescent="0.2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1152539.7800000003</v>
      </c>
      <c r="H974" s="211">
        <f t="shared" si="15"/>
        <v>7209651.9099999992</v>
      </c>
    </row>
    <row r="975" spans="1:8" x14ac:dyDescent="0.2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1">
        <f t="shared" si="15"/>
        <v>0</v>
      </c>
    </row>
    <row r="976" spans="1:8" x14ac:dyDescent="0.2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1">
        <f t="shared" si="15"/>
        <v>706011.01</v>
      </c>
    </row>
    <row r="977" spans="1:8" x14ac:dyDescent="0.2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1">
        <f t="shared" si="15"/>
        <v>0</v>
      </c>
    </row>
    <row r="978" spans="1:8" x14ac:dyDescent="0.2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290234.14</v>
      </c>
      <c r="H978" s="211">
        <f t="shared" si="15"/>
        <v>1131528</v>
      </c>
    </row>
    <row r="979" spans="1:8" x14ac:dyDescent="0.2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1">
        <f t="shared" si="15"/>
        <v>0</v>
      </c>
    </row>
    <row r="980" spans="1:8" x14ac:dyDescent="0.2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1">
        <f t="shared" si="15"/>
        <v>0</v>
      </c>
    </row>
    <row r="981" spans="1:8" x14ac:dyDescent="0.2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14">
        <f t="shared" si="15"/>
        <v>0</v>
      </c>
    </row>
    <row r="982" spans="1:8" x14ac:dyDescent="0.2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14">
        <f t="shared" si="15"/>
        <v>0</v>
      </c>
    </row>
    <row r="983" spans="1:8" x14ac:dyDescent="0.2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14">
        <f t="shared" si="15"/>
        <v>6638427.1600000011</v>
      </c>
    </row>
    <row r="984" spans="1:8" x14ac:dyDescent="0.2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14">
        <f t="shared" si="15"/>
        <v>0</v>
      </c>
    </row>
    <row r="985" spans="1:8" x14ac:dyDescent="0.2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14">
        <f t="shared" si="15"/>
        <v>0</v>
      </c>
    </row>
    <row r="986" spans="1:8" x14ac:dyDescent="0.2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14">
        <f t="shared" si="15"/>
        <v>0</v>
      </c>
    </row>
    <row r="987" spans="1:8" x14ac:dyDescent="0.2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11140.439999999999</v>
      </c>
      <c r="H987" s="114">
        <f t="shared" si="15"/>
        <v>156264.76</v>
      </c>
    </row>
    <row r="988" spans="1:8" x14ac:dyDescent="0.2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14">
        <f t="shared" si="15"/>
        <v>0</v>
      </c>
    </row>
    <row r="989" spans="1:8" x14ac:dyDescent="0.2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14">
        <f t="shared" si="15"/>
        <v>0</v>
      </c>
    </row>
    <row r="990" spans="1:8" x14ac:dyDescent="0.2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14">
        <f t="shared" si="15"/>
        <v>0</v>
      </c>
    </row>
    <row r="991" spans="1:8" x14ac:dyDescent="0.2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1">
        <f t="shared" si="15"/>
        <v>2926598.41</v>
      </c>
    </row>
    <row r="992" spans="1:8" x14ac:dyDescent="0.2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1">
        <f t="shared" si="15"/>
        <v>0</v>
      </c>
    </row>
    <row r="993" spans="1:8" x14ac:dyDescent="0.2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1">
        <f t="shared" si="15"/>
        <v>7520205.2100000009</v>
      </c>
    </row>
    <row r="994" spans="1:8" x14ac:dyDescent="0.2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4608515.57</v>
      </c>
      <c r="H994" s="211">
        <f t="shared" si="15"/>
        <v>4766420.2</v>
      </c>
    </row>
    <row r="995" spans="1:8" x14ac:dyDescent="0.2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1">
        <f t="shared" si="15"/>
        <v>0</v>
      </c>
    </row>
    <row r="996" spans="1:8" x14ac:dyDescent="0.2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1">
        <f t="shared" si="15"/>
        <v>0</v>
      </c>
    </row>
    <row r="997" spans="1:8" x14ac:dyDescent="0.2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1">
        <f t="shared" si="15"/>
        <v>0</v>
      </c>
    </row>
    <row r="998" spans="1:8" x14ac:dyDescent="0.2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6927755.1800000006</v>
      </c>
      <c r="H998" s="211">
        <f t="shared" si="15"/>
        <v>6927755.1800000006</v>
      </c>
    </row>
    <row r="999" spans="1:8" x14ac:dyDescent="0.2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33110566.969999999</v>
      </c>
      <c r="H999" s="211">
        <f t="shared" si="15"/>
        <v>157495268.11000001</v>
      </c>
    </row>
    <row r="1000" spans="1:8" x14ac:dyDescent="0.2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21742515.75</v>
      </c>
      <c r="H1000" s="211">
        <f t="shared" si="15"/>
        <v>130304256.32999994</v>
      </c>
    </row>
    <row r="1001" spans="1:8" x14ac:dyDescent="0.2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14">
        <f t="shared" si="15"/>
        <v>0</v>
      </c>
    </row>
    <row r="1002" spans="1:8" x14ac:dyDescent="0.2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3290807.1599999997</v>
      </c>
      <c r="H1002" s="114">
        <f t="shared" si="15"/>
        <v>10482901.25</v>
      </c>
    </row>
    <row r="1003" spans="1:8" x14ac:dyDescent="0.2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159892.53000000003</v>
      </c>
      <c r="H1003" s="114">
        <f t="shared" si="15"/>
        <v>441671.45</v>
      </c>
    </row>
    <row r="1004" spans="1:8" x14ac:dyDescent="0.2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6328793.2400000002</v>
      </c>
      <c r="H1004" s="114">
        <f t="shared" si="15"/>
        <v>6328793.2400000002</v>
      </c>
    </row>
    <row r="1005" spans="1:8" x14ac:dyDescent="0.2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2602886.4</v>
      </c>
      <c r="H1005" s="114">
        <f t="shared" si="15"/>
        <v>3659443.34</v>
      </c>
    </row>
    <row r="1006" spans="1:8" x14ac:dyDescent="0.2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40179467.68</v>
      </c>
      <c r="H1006" s="114">
        <f t="shared" si="15"/>
        <v>187144748.69</v>
      </c>
    </row>
    <row r="1007" spans="1:8" x14ac:dyDescent="0.2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14">
        <f t="shared" si="15"/>
        <v>542859</v>
      </c>
    </row>
    <row r="1008" spans="1:8" x14ac:dyDescent="0.2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222511.14000000007</v>
      </c>
      <c r="H1008" s="114">
        <f t="shared" si="15"/>
        <v>7387701.0200000014</v>
      </c>
    </row>
    <row r="1009" spans="1:8" x14ac:dyDescent="0.2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14">
        <f t="shared" si="15"/>
        <v>12520268</v>
      </c>
    </row>
    <row r="1010" spans="1:8" x14ac:dyDescent="0.2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167924178.31999999</v>
      </c>
      <c r="H1010" s="114">
        <f t="shared" si="15"/>
        <v>243746993.80000001</v>
      </c>
    </row>
    <row r="1011" spans="1:8" x14ac:dyDescent="0.2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7728844.7199999988</v>
      </c>
      <c r="H1011" s="211">
        <f t="shared" si="15"/>
        <v>36985564.43</v>
      </c>
    </row>
    <row r="1012" spans="1:8" x14ac:dyDescent="0.2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367231520.05000007</v>
      </c>
      <c r="H1012" s="211">
        <f t="shared" si="15"/>
        <v>636678154.71000004</v>
      </c>
    </row>
    <row r="1013" spans="1:8" x14ac:dyDescent="0.2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1">
        <f t="shared" si="15"/>
        <v>0</v>
      </c>
    </row>
    <row r="1014" spans="1:8" x14ac:dyDescent="0.2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1">
        <f t="shared" si="15"/>
        <v>0</v>
      </c>
    </row>
    <row r="1015" spans="1:8" x14ac:dyDescent="0.2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910134.61999999988</v>
      </c>
      <c r="H1015" s="211">
        <f t="shared" si="15"/>
        <v>21417606.830000002</v>
      </c>
    </row>
    <row r="1016" spans="1:8" x14ac:dyDescent="0.2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1">
        <f t="shared" si="15"/>
        <v>54559742.409999996</v>
      </c>
    </row>
    <row r="1017" spans="1:8" x14ac:dyDescent="0.2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6172035.3100000033</v>
      </c>
      <c r="H1017" s="211">
        <f t="shared" si="15"/>
        <v>19120319.840000004</v>
      </c>
    </row>
    <row r="1018" spans="1:8" x14ac:dyDescent="0.2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1">
        <f t="shared" si="15"/>
        <v>7523543</v>
      </c>
    </row>
    <row r="1019" spans="1:8" x14ac:dyDescent="0.2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4456064.4000000004</v>
      </c>
      <c r="H1019" s="211">
        <f t="shared" si="15"/>
        <v>23205514.200000003</v>
      </c>
    </row>
    <row r="1020" spans="1:8" x14ac:dyDescent="0.2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1">
        <f t="shared" si="15"/>
        <v>0</v>
      </c>
    </row>
    <row r="1021" spans="1:8" x14ac:dyDescent="0.2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1331710.5199999998</v>
      </c>
      <c r="H1021" s="114">
        <f t="shared" si="15"/>
        <v>2552711.34</v>
      </c>
    </row>
    <row r="1022" spans="1:8" x14ac:dyDescent="0.2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190000.9</v>
      </c>
      <c r="H1022" s="114">
        <f t="shared" si="15"/>
        <v>900101.87999999989</v>
      </c>
    </row>
    <row r="1023" spans="1:8" x14ac:dyDescent="0.2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180357.15999999997</v>
      </c>
      <c r="H1023" s="114">
        <f t="shared" si="15"/>
        <v>3486676.22</v>
      </c>
    </row>
    <row r="1024" spans="1:8" x14ac:dyDescent="0.2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163690154.38999999</v>
      </c>
      <c r="H1024" s="114">
        <f t="shared" si="15"/>
        <v>679472971.66999996</v>
      </c>
    </row>
    <row r="1025" spans="1:8" x14ac:dyDescent="0.2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14">
        <f t="shared" si="15"/>
        <v>4471554</v>
      </c>
    </row>
    <row r="1026" spans="1:8" x14ac:dyDescent="0.2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2830469.52</v>
      </c>
      <c r="H1026" s="114">
        <f t="shared" si="15"/>
        <v>11831948.220000001</v>
      </c>
    </row>
    <row r="1027" spans="1:8" x14ac:dyDescent="0.2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0</v>
      </c>
      <c r="H1027" s="114">
        <f t="shared" si="15"/>
        <v>22803.3</v>
      </c>
    </row>
    <row r="1028" spans="1:8" x14ac:dyDescent="0.2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14">
        <f t="shared" si="15"/>
        <v>0</v>
      </c>
    </row>
    <row r="1029" spans="1:8" x14ac:dyDescent="0.2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2334732.1999999997</v>
      </c>
      <c r="H1029" s="114">
        <f t="shared" si="15"/>
        <v>17759124.379999999</v>
      </c>
    </row>
    <row r="1030" spans="1:8" x14ac:dyDescent="0.2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14">
        <f t="shared" si="15"/>
        <v>8243723.8300000001</v>
      </c>
    </row>
    <row r="1031" spans="1:8" x14ac:dyDescent="0.2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139125.33999999997</v>
      </c>
      <c r="H1031" s="211">
        <f t="shared" si="15"/>
        <v>286730.38999999996</v>
      </c>
    </row>
    <row r="1032" spans="1:8" x14ac:dyDescent="0.2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1">
        <f t="shared" si="15"/>
        <v>0</v>
      </c>
    </row>
    <row r="1033" spans="1:8" x14ac:dyDescent="0.2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1">
        <f t="shared" si="15"/>
        <v>0</v>
      </c>
    </row>
    <row r="1034" spans="1:8" x14ac:dyDescent="0.2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26117.43</v>
      </c>
      <c r="H1034" s="211">
        <f t="shared" ref="H1034:H1097" si="16">SUM(C1034:G1034)</f>
        <v>85311.43</v>
      </c>
    </row>
    <row r="1035" spans="1:8" x14ac:dyDescent="0.2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1">
        <f t="shared" si="16"/>
        <v>0</v>
      </c>
    </row>
    <row r="1036" spans="1:8" x14ac:dyDescent="0.2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1">
        <f t="shared" si="16"/>
        <v>0</v>
      </c>
    </row>
    <row r="1037" spans="1:8" x14ac:dyDescent="0.2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926000.13</v>
      </c>
      <c r="H1037" s="211">
        <f t="shared" si="16"/>
        <v>3561745.03</v>
      </c>
    </row>
    <row r="1038" spans="1:8" x14ac:dyDescent="0.2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23316693.160000004</v>
      </c>
      <c r="H1038" s="211">
        <f t="shared" si="16"/>
        <v>60051339.880000003</v>
      </c>
    </row>
    <row r="1039" spans="1:8" x14ac:dyDescent="0.2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1">
        <f t="shared" si="16"/>
        <v>0</v>
      </c>
    </row>
    <row r="1040" spans="1:8" x14ac:dyDescent="0.2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186072547.16999999</v>
      </c>
      <c r="H1040" s="211">
        <f t="shared" si="16"/>
        <v>500129446.25</v>
      </c>
    </row>
    <row r="1041" spans="1:8" x14ac:dyDescent="0.2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25719655.830000002</v>
      </c>
      <c r="H1041" s="114">
        <f t="shared" si="16"/>
        <v>315575319.26999998</v>
      </c>
    </row>
    <row r="1042" spans="1:8" x14ac:dyDescent="0.2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14118245.390000002</v>
      </c>
      <c r="H1042" s="114">
        <f t="shared" si="16"/>
        <v>34494152.079999998</v>
      </c>
    </row>
    <row r="1043" spans="1:8" x14ac:dyDescent="0.2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9013728.5999999996</v>
      </c>
      <c r="H1043" s="114">
        <f t="shared" si="16"/>
        <v>50834160.589999996</v>
      </c>
    </row>
    <row r="1044" spans="1:8" x14ac:dyDescent="0.2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14">
        <f t="shared" si="16"/>
        <v>3170757.06</v>
      </c>
    </row>
    <row r="1045" spans="1:8" x14ac:dyDescent="0.2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14">
        <f t="shared" si="16"/>
        <v>0</v>
      </c>
    </row>
    <row r="1046" spans="1:8" x14ac:dyDescent="0.2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29099.079999999998</v>
      </c>
      <c r="H1046" s="114">
        <f t="shared" si="16"/>
        <v>59737.979999999996</v>
      </c>
    </row>
    <row r="1047" spans="1:8" x14ac:dyDescent="0.2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13732436.800000001</v>
      </c>
      <c r="H1047" s="114">
        <f t="shared" si="16"/>
        <v>194318735.44</v>
      </c>
    </row>
    <row r="1048" spans="1:8" x14ac:dyDescent="0.2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14">
        <f t="shared" si="16"/>
        <v>0</v>
      </c>
    </row>
    <row r="1049" spans="1:8" x14ac:dyDescent="0.2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14">
        <f t="shared" si="16"/>
        <v>1502523.1400000001</v>
      </c>
    </row>
    <row r="1050" spans="1:8" x14ac:dyDescent="0.2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6189113.1600000001</v>
      </c>
      <c r="H1050" s="114">
        <f t="shared" si="16"/>
        <v>18103100.379999999</v>
      </c>
    </row>
    <row r="1051" spans="1:8" x14ac:dyDescent="0.2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1">
        <f t="shared" si="16"/>
        <v>0</v>
      </c>
    </row>
    <row r="1052" spans="1:8" x14ac:dyDescent="0.2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2354886.8800000004</v>
      </c>
      <c r="H1052" s="211">
        <f t="shared" si="16"/>
        <v>7774908.2100000009</v>
      </c>
    </row>
    <row r="1053" spans="1:8" x14ac:dyDescent="0.2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286026104.06</v>
      </c>
      <c r="H1053" s="211">
        <f t="shared" si="16"/>
        <v>2732863215.0599999</v>
      </c>
    </row>
    <row r="1054" spans="1:8" x14ac:dyDescent="0.2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1008170.6100000001</v>
      </c>
      <c r="H1054" s="211">
        <f t="shared" si="16"/>
        <v>5469064.1200000001</v>
      </c>
    </row>
    <row r="1055" spans="1:8" x14ac:dyDescent="0.2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893112.23</v>
      </c>
      <c r="H1055" s="211">
        <f t="shared" si="16"/>
        <v>1949877.49</v>
      </c>
    </row>
    <row r="1056" spans="1:8" x14ac:dyDescent="0.2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5117826.3199999975</v>
      </c>
      <c r="H1056" s="211">
        <f t="shared" si="16"/>
        <v>8658498.8899999969</v>
      </c>
    </row>
    <row r="1057" spans="1:8" x14ac:dyDescent="0.2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76978.69</v>
      </c>
      <c r="H1057" s="211">
        <f t="shared" si="16"/>
        <v>719892.58000000007</v>
      </c>
    </row>
    <row r="1058" spans="1:8" x14ac:dyDescent="0.2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806631.06</v>
      </c>
      <c r="H1058" s="211">
        <f t="shared" si="16"/>
        <v>2262149.2199999997</v>
      </c>
    </row>
    <row r="1059" spans="1:8" x14ac:dyDescent="0.2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3561503.8600000003</v>
      </c>
      <c r="H1059" s="211">
        <f t="shared" si="16"/>
        <v>8786332.8800000008</v>
      </c>
    </row>
    <row r="1060" spans="1:8" x14ac:dyDescent="0.2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1">
        <f t="shared" si="16"/>
        <v>894226.20000000007</v>
      </c>
    </row>
    <row r="1061" spans="1:8" x14ac:dyDescent="0.2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0</v>
      </c>
      <c r="H1061" s="114">
        <f t="shared" si="16"/>
        <v>0</v>
      </c>
    </row>
    <row r="1062" spans="1:8" x14ac:dyDescent="0.2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14">
        <f t="shared" si="16"/>
        <v>0</v>
      </c>
    </row>
    <row r="1063" spans="1:8" x14ac:dyDescent="0.2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196522.99000000002</v>
      </c>
      <c r="H1063" s="114">
        <f t="shared" si="16"/>
        <v>230854.08000000002</v>
      </c>
    </row>
    <row r="1064" spans="1:8" x14ac:dyDescent="0.2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14">
        <f t="shared" si="16"/>
        <v>831597.95</v>
      </c>
    </row>
    <row r="1065" spans="1:8" x14ac:dyDescent="0.2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246656.80000000002</v>
      </c>
      <c r="H1065" s="114">
        <f t="shared" si="16"/>
        <v>488441.72000000003</v>
      </c>
    </row>
    <row r="1066" spans="1:8" x14ac:dyDescent="0.2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14">
        <f t="shared" si="16"/>
        <v>5779520.2699999996</v>
      </c>
    </row>
    <row r="1067" spans="1:8" x14ac:dyDescent="0.2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14">
        <f t="shared" si="16"/>
        <v>947991.48</v>
      </c>
    </row>
    <row r="1068" spans="1:8" x14ac:dyDescent="0.2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10358567.390000001</v>
      </c>
      <c r="H1068" s="114">
        <f t="shared" si="16"/>
        <v>53955883.570000008</v>
      </c>
    </row>
    <row r="1069" spans="1:8" x14ac:dyDescent="0.2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14">
        <f t="shared" si="16"/>
        <v>0</v>
      </c>
    </row>
    <row r="1070" spans="1:8" x14ac:dyDescent="0.2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14">
        <f t="shared" si="16"/>
        <v>169510.44</v>
      </c>
    </row>
    <row r="1071" spans="1:8" x14ac:dyDescent="0.2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3402257.85</v>
      </c>
      <c r="H1071" s="211">
        <f t="shared" si="16"/>
        <v>11060100.030000001</v>
      </c>
    </row>
    <row r="1072" spans="1:8" x14ac:dyDescent="0.2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4347.9799999999996</v>
      </c>
      <c r="H1072" s="211">
        <f t="shared" si="16"/>
        <v>10933.61</v>
      </c>
    </row>
    <row r="1073" spans="1:8" x14ac:dyDescent="0.2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3315544.7200000007</v>
      </c>
      <c r="H1073" s="211">
        <f t="shared" si="16"/>
        <v>12949223.930000002</v>
      </c>
    </row>
    <row r="1074" spans="1:8" x14ac:dyDescent="0.2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1">
        <f t="shared" si="16"/>
        <v>6373.2</v>
      </c>
    </row>
    <row r="1075" spans="1:8" x14ac:dyDescent="0.2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55170.97</v>
      </c>
      <c r="H1075" s="211">
        <f t="shared" si="16"/>
        <v>267697.08999999997</v>
      </c>
    </row>
    <row r="1076" spans="1:8" x14ac:dyDescent="0.2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1754051.5599999996</v>
      </c>
      <c r="H1076" s="211">
        <f t="shared" si="16"/>
        <v>3274347.55</v>
      </c>
    </row>
    <row r="1077" spans="1:8" x14ac:dyDescent="0.2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3386287.9299999997</v>
      </c>
      <c r="H1077" s="211">
        <f t="shared" si="16"/>
        <v>10447211.890000001</v>
      </c>
    </row>
    <row r="1078" spans="1:8" x14ac:dyDescent="0.2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1">
        <f t="shared" si="16"/>
        <v>0</v>
      </c>
    </row>
    <row r="1079" spans="1:8" x14ac:dyDescent="0.2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77307.81</v>
      </c>
      <c r="H1079" s="211">
        <f t="shared" si="16"/>
        <v>258886.33000000002</v>
      </c>
    </row>
    <row r="1080" spans="1:8" x14ac:dyDescent="0.2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1">
        <f t="shared" si="16"/>
        <v>0</v>
      </c>
    </row>
    <row r="1081" spans="1:8" x14ac:dyDescent="0.2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115220.09</v>
      </c>
      <c r="H1081" s="114">
        <f t="shared" si="16"/>
        <v>2426879.54</v>
      </c>
    </row>
    <row r="1082" spans="1:8" x14ac:dyDescent="0.2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504805.83</v>
      </c>
      <c r="H1082" s="114">
        <f t="shared" si="16"/>
        <v>5735300.0999999996</v>
      </c>
    </row>
    <row r="1083" spans="1:8" x14ac:dyDescent="0.2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14">
        <f t="shared" si="16"/>
        <v>0</v>
      </c>
    </row>
    <row r="1084" spans="1:8" x14ac:dyDescent="0.2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14">
        <f t="shared" si="16"/>
        <v>0</v>
      </c>
    </row>
    <row r="1085" spans="1:8" x14ac:dyDescent="0.2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4843536.9799999995</v>
      </c>
      <c r="H1085" s="114">
        <f t="shared" si="16"/>
        <v>10178724.129999999</v>
      </c>
    </row>
    <row r="1086" spans="1:8" x14ac:dyDescent="0.2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1669387.3499999999</v>
      </c>
      <c r="H1086" s="114">
        <f t="shared" si="16"/>
        <v>5412281.75</v>
      </c>
    </row>
    <row r="1087" spans="1:8" x14ac:dyDescent="0.2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140208788.51000002</v>
      </c>
      <c r="H1087" s="114">
        <f t="shared" si="16"/>
        <v>486654566.56000006</v>
      </c>
    </row>
    <row r="1088" spans="1:8" x14ac:dyDescent="0.2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93462.78</v>
      </c>
      <c r="H1088" s="114">
        <f t="shared" si="16"/>
        <v>1805995.55</v>
      </c>
    </row>
    <row r="1089" spans="1:8" x14ac:dyDescent="0.2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1945912.0099999998</v>
      </c>
      <c r="H1089" s="114">
        <f t="shared" si="16"/>
        <v>30690082.059999995</v>
      </c>
    </row>
    <row r="1090" spans="1:8" x14ac:dyDescent="0.2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8312084.9900000012</v>
      </c>
      <c r="H1090" s="114">
        <f t="shared" si="16"/>
        <v>18775193.650000002</v>
      </c>
    </row>
    <row r="1091" spans="1:8" x14ac:dyDescent="0.2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1">
        <f t="shared" si="16"/>
        <v>0</v>
      </c>
    </row>
    <row r="1092" spans="1:8" x14ac:dyDescent="0.2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1">
        <f t="shared" si="16"/>
        <v>0</v>
      </c>
    </row>
    <row r="1093" spans="1:8" x14ac:dyDescent="0.2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1">
        <f t="shared" si="16"/>
        <v>0</v>
      </c>
    </row>
    <row r="1094" spans="1:8" x14ac:dyDescent="0.2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3249860.8600000003</v>
      </c>
      <c r="H1094" s="211">
        <f t="shared" si="16"/>
        <v>29044334.890000001</v>
      </c>
    </row>
    <row r="1095" spans="1:8" x14ac:dyDescent="0.2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3495884.2499999995</v>
      </c>
      <c r="H1095" s="211">
        <f t="shared" si="16"/>
        <v>18594892.77</v>
      </c>
    </row>
    <row r="1096" spans="1:8" x14ac:dyDescent="0.2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13703647.150000002</v>
      </c>
      <c r="H1096" s="211">
        <f t="shared" si="16"/>
        <v>45716931.489999995</v>
      </c>
    </row>
    <row r="1097" spans="1:8" x14ac:dyDescent="0.2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27603251.110000007</v>
      </c>
      <c r="H1097" s="211">
        <f t="shared" si="16"/>
        <v>67545851.200000018</v>
      </c>
    </row>
    <row r="1098" spans="1:8" x14ac:dyDescent="0.2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1">
        <f t="shared" ref="H1098:H1152" si="17">SUM(C1098:G1098)</f>
        <v>0</v>
      </c>
    </row>
    <row r="1099" spans="1:8" x14ac:dyDescent="0.2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2377601.1500000004</v>
      </c>
      <c r="H1099" s="211">
        <f t="shared" si="17"/>
        <v>8287060.8600000003</v>
      </c>
    </row>
    <row r="1100" spans="1:8" x14ac:dyDescent="0.2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1">
        <f t="shared" si="17"/>
        <v>0</v>
      </c>
    </row>
    <row r="1101" spans="1:8" x14ac:dyDescent="0.2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3932.94</v>
      </c>
      <c r="H1101" s="114">
        <f t="shared" si="17"/>
        <v>71907.399999999994</v>
      </c>
    </row>
    <row r="1102" spans="1:8" x14ac:dyDescent="0.2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3864462.81</v>
      </c>
      <c r="H1102" s="114">
        <f t="shared" si="17"/>
        <v>9825777.7400000002</v>
      </c>
    </row>
    <row r="1103" spans="1:8" x14ac:dyDescent="0.2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1991370.29</v>
      </c>
      <c r="H1103" s="114">
        <f t="shared" si="17"/>
        <v>6468246.0099999998</v>
      </c>
    </row>
    <row r="1104" spans="1:8" x14ac:dyDescent="0.2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156765.27999999997</v>
      </c>
      <c r="H1104" s="114">
        <f t="shared" si="17"/>
        <v>320303.68999999994</v>
      </c>
    </row>
    <row r="1105" spans="1:8" x14ac:dyDescent="0.2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9026936.160000002</v>
      </c>
      <c r="H1105" s="114">
        <f t="shared" si="17"/>
        <v>21511191.630000003</v>
      </c>
    </row>
    <row r="1106" spans="1:8" x14ac:dyDescent="0.2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949187.53999999992</v>
      </c>
      <c r="H1106" s="114">
        <f t="shared" si="17"/>
        <v>3999146.31</v>
      </c>
    </row>
    <row r="1107" spans="1:8" x14ac:dyDescent="0.2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14">
        <f t="shared" si="17"/>
        <v>7779322.3899999987</v>
      </c>
    </row>
    <row r="1108" spans="1:8" x14ac:dyDescent="0.2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14">
        <f t="shared" si="17"/>
        <v>548793.72</v>
      </c>
    </row>
    <row r="1109" spans="1:8" x14ac:dyDescent="0.2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14">
        <f t="shared" si="17"/>
        <v>0</v>
      </c>
    </row>
    <row r="1110" spans="1:8" x14ac:dyDescent="0.2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14">
        <f t="shared" si="17"/>
        <v>0</v>
      </c>
    </row>
    <row r="1111" spans="1:8" x14ac:dyDescent="0.2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1">
        <f t="shared" si="17"/>
        <v>0</v>
      </c>
    </row>
    <row r="1112" spans="1:8" x14ac:dyDescent="0.2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5122221.5499999989</v>
      </c>
      <c r="H1112" s="211">
        <f t="shared" si="17"/>
        <v>12338012.109999999</v>
      </c>
    </row>
    <row r="1113" spans="1:8" x14ac:dyDescent="0.2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1">
        <f t="shared" si="17"/>
        <v>7972.48</v>
      </c>
    </row>
    <row r="1114" spans="1:8" x14ac:dyDescent="0.2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21566444.059999999</v>
      </c>
      <c r="H1114" s="211">
        <f t="shared" si="17"/>
        <v>30407876.82</v>
      </c>
    </row>
    <row r="1115" spans="1:8" x14ac:dyDescent="0.2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735246.62</v>
      </c>
      <c r="H1115" s="211">
        <f t="shared" si="17"/>
        <v>20009618.82</v>
      </c>
    </row>
    <row r="1116" spans="1:8" x14ac:dyDescent="0.2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1">
        <f t="shared" si="17"/>
        <v>39666</v>
      </c>
    </row>
    <row r="1117" spans="1:8" x14ac:dyDescent="0.2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2489616.6899999995</v>
      </c>
      <c r="H1117" s="211">
        <f t="shared" si="17"/>
        <v>13657787.010000002</v>
      </c>
    </row>
    <row r="1118" spans="1:8" x14ac:dyDescent="0.2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285010.26</v>
      </c>
      <c r="H1118" s="211">
        <f t="shared" si="17"/>
        <v>746255.55999999994</v>
      </c>
    </row>
    <row r="1119" spans="1:8" x14ac:dyDescent="0.2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969040.64</v>
      </c>
      <c r="H1119" s="211">
        <f t="shared" si="17"/>
        <v>14755847.5</v>
      </c>
    </row>
    <row r="1120" spans="1:8" x14ac:dyDescent="0.2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6316130.8900000006</v>
      </c>
      <c r="H1120" s="211">
        <f t="shared" si="17"/>
        <v>68147145.909999996</v>
      </c>
    </row>
    <row r="1121" spans="1:8" x14ac:dyDescent="0.2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14">
        <f t="shared" si="17"/>
        <v>11068241.190000001</v>
      </c>
    </row>
    <row r="1122" spans="1:8" x14ac:dyDescent="0.2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14">
        <f t="shared" si="17"/>
        <v>31847690</v>
      </c>
    </row>
    <row r="1123" spans="1:8" x14ac:dyDescent="0.2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43753.16</v>
      </c>
      <c r="H1123" s="114">
        <f t="shared" si="17"/>
        <v>2756039.84</v>
      </c>
    </row>
    <row r="1124" spans="1:8" x14ac:dyDescent="0.2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1029524.0099999999</v>
      </c>
      <c r="H1124" s="114">
        <f t="shared" si="17"/>
        <v>2436031.3699999996</v>
      </c>
    </row>
    <row r="1125" spans="1:8" x14ac:dyDescent="0.2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14">
        <f t="shared" si="17"/>
        <v>336442.23</v>
      </c>
    </row>
    <row r="1126" spans="1:8" x14ac:dyDescent="0.2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371567.79</v>
      </c>
      <c r="H1126" s="114">
        <f t="shared" si="17"/>
        <v>10812481.75</v>
      </c>
    </row>
    <row r="1127" spans="1:8" x14ac:dyDescent="0.2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23076.67</v>
      </c>
      <c r="H1127" s="114">
        <f t="shared" si="17"/>
        <v>14937598.51</v>
      </c>
    </row>
    <row r="1128" spans="1:8" x14ac:dyDescent="0.2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14">
        <f t="shared" si="17"/>
        <v>0</v>
      </c>
    </row>
    <row r="1129" spans="1:8" x14ac:dyDescent="0.2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14">
        <f t="shared" si="17"/>
        <v>0</v>
      </c>
    </row>
    <row r="1130" spans="1:8" x14ac:dyDescent="0.2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14">
        <f t="shared" si="17"/>
        <v>338425.01</v>
      </c>
    </row>
    <row r="1131" spans="1:8" x14ac:dyDescent="0.2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1">
        <f t="shared" si="17"/>
        <v>0</v>
      </c>
    </row>
    <row r="1132" spans="1:8" x14ac:dyDescent="0.2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99678548.980000004</v>
      </c>
      <c r="H1132" s="211">
        <f t="shared" si="17"/>
        <v>1250207177.6800001</v>
      </c>
    </row>
    <row r="1133" spans="1:8" x14ac:dyDescent="0.2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553010.97</v>
      </c>
      <c r="H1133" s="211">
        <f t="shared" si="17"/>
        <v>6321794.3599999994</v>
      </c>
    </row>
    <row r="1134" spans="1:8" x14ac:dyDescent="0.2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1">
        <f t="shared" si="17"/>
        <v>0</v>
      </c>
    </row>
    <row r="1135" spans="1:8" x14ac:dyDescent="0.2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1">
        <f t="shared" si="17"/>
        <v>0</v>
      </c>
    </row>
    <row r="1136" spans="1:8" x14ac:dyDescent="0.2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1">
        <f t="shared" si="17"/>
        <v>0</v>
      </c>
    </row>
    <row r="1137" spans="1:8" x14ac:dyDescent="0.2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3961155.96</v>
      </c>
      <c r="H1137" s="211">
        <f t="shared" si="17"/>
        <v>3963859.67</v>
      </c>
    </row>
    <row r="1138" spans="1:8" x14ac:dyDescent="0.2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1">
        <f t="shared" si="17"/>
        <v>0</v>
      </c>
    </row>
    <row r="1139" spans="1:8" x14ac:dyDescent="0.2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1">
        <f t="shared" si="17"/>
        <v>95873</v>
      </c>
    </row>
    <row r="1140" spans="1:8" x14ac:dyDescent="0.2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2037857.6199999999</v>
      </c>
      <c r="H1140" s="211">
        <f t="shared" si="17"/>
        <v>3513167.7</v>
      </c>
    </row>
    <row r="1141" spans="1:8" x14ac:dyDescent="0.2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14">
        <f t="shared" si="17"/>
        <v>0</v>
      </c>
    </row>
    <row r="1142" spans="1:8" x14ac:dyDescent="0.2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14">
        <f t="shared" si="17"/>
        <v>366.5</v>
      </c>
    </row>
    <row r="1143" spans="1:8" x14ac:dyDescent="0.2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942268.57</v>
      </c>
      <c r="H1143" s="114">
        <f t="shared" si="17"/>
        <v>5846881.6200000001</v>
      </c>
    </row>
    <row r="1144" spans="1:8" x14ac:dyDescent="0.2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6990476652.5099993</v>
      </c>
      <c r="H1144" s="114">
        <f t="shared" si="17"/>
        <v>37675418889.090004</v>
      </c>
    </row>
    <row r="1145" spans="1:8" x14ac:dyDescent="0.2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40883054.030000001</v>
      </c>
      <c r="H1145" s="114">
        <f t="shared" si="17"/>
        <v>117213937.84999999</v>
      </c>
    </row>
    <row r="1146" spans="1:8" x14ac:dyDescent="0.2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6098350248.46</v>
      </c>
      <c r="H1146" s="114">
        <f t="shared" si="17"/>
        <v>31624434714.450001</v>
      </c>
    </row>
    <row r="1147" spans="1:8" x14ac:dyDescent="0.2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9930221546.6599998</v>
      </c>
      <c r="H1147" s="114">
        <f t="shared" si="17"/>
        <v>77536674765.869995</v>
      </c>
    </row>
    <row r="1148" spans="1:8" x14ac:dyDescent="0.2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14">
        <f t="shared" si="17"/>
        <v>0</v>
      </c>
    </row>
    <row r="1149" spans="1:8" x14ac:dyDescent="0.2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582402.88</v>
      </c>
      <c r="H1149" s="114">
        <f t="shared" si="17"/>
        <v>11261024.880000001</v>
      </c>
    </row>
    <row r="1150" spans="1:8" x14ac:dyDescent="0.2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14">
        <f t="shared" si="17"/>
        <v>0</v>
      </c>
    </row>
    <row r="1151" spans="1:8" x14ac:dyDescent="0.2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10686968.579999998</v>
      </c>
      <c r="H1151" s="114">
        <f t="shared" si="17"/>
        <v>76922545.039999992</v>
      </c>
    </row>
    <row r="1152" spans="1:8" ht="15.75" thickBot="1" x14ac:dyDescent="0.3">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812840.98</v>
      </c>
      <c r="H1152" s="114">
        <f t="shared" si="17"/>
        <v>1288174.99</v>
      </c>
    </row>
    <row r="1153" spans="1:9" x14ac:dyDescent="0.2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412023319516.11011</v>
      </c>
      <c r="H1153" s="177">
        <f>SUM(H10:H1152)</f>
        <v>2528343175140.4063</v>
      </c>
    </row>
    <row r="1154" spans="1:9" x14ac:dyDescent="0.2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3108619764435.8711</v>
      </c>
      <c r="H1154" s="114">
        <f>SUM(C1154:G1154)</f>
        <v>13137887670797.068</v>
      </c>
    </row>
    <row r="1155" spans="1:9" x14ac:dyDescent="0.25">
      <c r="A1155" s="179"/>
      <c r="B1155" s="178" t="s">
        <v>1074</v>
      </c>
      <c r="C1155" s="180">
        <f>C1153+C1154</f>
        <v>1911904699017.8398</v>
      </c>
      <c r="D1155" s="180">
        <f>D1153+D1154</f>
        <v>2693379779540.3105</v>
      </c>
      <c r="E1155" s="180">
        <f>E1153+E1154</f>
        <v>3237554425003.3906</v>
      </c>
      <c r="F1155" s="180">
        <f>F1153+F1154</f>
        <v>4302748858423.9463</v>
      </c>
      <c r="G1155" s="180">
        <f>G1153+G1154</f>
        <v>3520643083951.9814</v>
      </c>
      <c r="H1155" s="181">
        <f>SUM(C1155:G1155)</f>
        <v>15666230845937.469</v>
      </c>
    </row>
    <row r="1156" spans="1:9" ht="15" customHeight="1" x14ac:dyDescent="0.25">
      <c r="A1156" s="295" t="s">
        <v>1093</v>
      </c>
      <c r="B1156" s="296"/>
      <c r="C1156" s="173">
        <f>'PRESUPUESTO 2012 X MINERAL'!O1157</f>
        <v>0</v>
      </c>
      <c r="D1156" s="173">
        <f>'BIENIO 2013 - 2014 X MINERAL'!O1157</f>
        <v>8101189410</v>
      </c>
      <c r="E1156" s="173">
        <v>5219511534.3199997</v>
      </c>
      <c r="F1156" s="173">
        <f>'BIENIO 2017-2018 X MINERAL'!O1157</f>
        <v>52735456060.81002</v>
      </c>
      <c r="G1156" s="267">
        <f>'BIENIO 2019-2020 X MINERAL'!O1157</f>
        <v>3482859669.5100012</v>
      </c>
      <c r="H1156" s="182">
        <f>SUM(C1156:G1156)</f>
        <v>69539016674.640015</v>
      </c>
    </row>
    <row r="1157" spans="1:9" ht="15" customHeight="1" x14ac:dyDescent="0.25">
      <c r="A1157" s="276"/>
      <c r="B1157" s="277"/>
      <c r="C1157" s="278"/>
      <c r="D1157" s="278"/>
      <c r="E1157" s="278"/>
      <c r="F1157" s="278"/>
      <c r="G1157" s="267">
        <f>'BIENIO 2019-2020 X MINERAL'!O1158</f>
        <v>44399981013</v>
      </c>
      <c r="H1157" s="182">
        <f>SUM(C1157:G1157)</f>
        <v>44399981013</v>
      </c>
    </row>
    <row r="1158" spans="1:9" ht="15.75" thickBot="1" x14ac:dyDescent="0.3">
      <c r="A1158" s="293" t="s">
        <v>1088</v>
      </c>
      <c r="B1158" s="294"/>
      <c r="C1158" s="183">
        <f t="shared" ref="C1158:F1158" si="18">C1155+C1156</f>
        <v>1911904699017.8398</v>
      </c>
      <c r="D1158" s="183">
        <f t="shared" si="18"/>
        <v>2701480968950.3105</v>
      </c>
      <c r="E1158" s="183">
        <f t="shared" si="18"/>
        <v>3242773936537.7104</v>
      </c>
      <c r="F1158" s="183">
        <f t="shared" si="18"/>
        <v>4355484314484.7563</v>
      </c>
      <c r="G1158" s="183">
        <f>G1155+G1156+G1157</f>
        <v>3568525924634.4912</v>
      </c>
      <c r="H1158" s="184">
        <f>H1155+H1156+H1157</f>
        <v>15780169843625.109</v>
      </c>
    </row>
    <row r="1159" spans="1:9" x14ac:dyDescent="0.25">
      <c r="A1159" s="38" t="s">
        <v>1089</v>
      </c>
      <c r="B1159" s="39"/>
      <c r="C1159" s="5"/>
      <c r="D1159" s="5"/>
      <c r="E1159" s="5"/>
      <c r="F1159" s="5"/>
      <c r="G1159" s="5"/>
      <c r="H1159" s="5"/>
      <c r="I1159" s="37"/>
    </row>
    <row r="1160" spans="1:9" ht="42" customHeight="1" x14ac:dyDescent="0.25">
      <c r="A1160" s="284" t="s">
        <v>1092</v>
      </c>
      <c r="B1160" s="285"/>
      <c r="C1160" s="285"/>
      <c r="D1160" s="285"/>
      <c r="E1160" s="285"/>
      <c r="F1160" s="285"/>
      <c r="G1160" s="285"/>
      <c r="H1160" s="285"/>
      <c r="I1160" s="5"/>
    </row>
    <row r="1161" spans="1:9" ht="40.5" customHeight="1" x14ac:dyDescent="0.25">
      <c r="A1161" s="284" t="s">
        <v>1107</v>
      </c>
      <c r="B1161" s="285"/>
      <c r="C1161" s="285"/>
      <c r="D1161" s="285"/>
      <c r="E1161" s="285"/>
      <c r="F1161" s="285"/>
      <c r="G1161" s="285"/>
      <c r="H1161" s="285"/>
      <c r="I1161" s="5"/>
    </row>
    <row r="1162" spans="1:9" ht="30" customHeight="1" x14ac:dyDescent="0.25">
      <c r="A1162" s="284" t="s">
        <v>1108</v>
      </c>
      <c r="B1162" s="285"/>
      <c r="C1162" s="285"/>
      <c r="D1162" s="285"/>
      <c r="E1162" s="285"/>
      <c r="F1162" s="285"/>
      <c r="G1162" s="285"/>
      <c r="H1162" s="285"/>
      <c r="I1162" s="5"/>
    </row>
    <row r="1163" spans="1:9" ht="30" customHeight="1" x14ac:dyDescent="0.25">
      <c r="A1163" s="284" t="s">
        <v>1105</v>
      </c>
      <c r="B1163" s="285"/>
      <c r="C1163" s="285"/>
      <c r="D1163" s="285"/>
      <c r="E1163" s="285"/>
      <c r="F1163" s="285"/>
      <c r="G1163" s="285"/>
      <c r="H1163" s="285"/>
      <c r="I1163" s="5"/>
    </row>
    <row r="1164" spans="1:9" ht="35.25" customHeight="1" x14ac:dyDescent="0.25">
      <c r="A1164" s="290" t="s">
        <v>1116</v>
      </c>
      <c r="B1164" s="291"/>
      <c r="C1164" s="291"/>
      <c r="D1164" s="291"/>
      <c r="E1164" s="291"/>
      <c r="F1164" s="292"/>
      <c r="G1164" s="292"/>
      <c r="H1164" s="37"/>
    </row>
    <row r="1165" spans="1:9" x14ac:dyDescent="0.25">
      <c r="C1165" s="265"/>
      <c r="D1165" s="265"/>
      <c r="E1165" s="265"/>
      <c r="F1165" s="265"/>
      <c r="G1165" s="265"/>
      <c r="H1165" s="37"/>
    </row>
    <row r="1166" spans="1:9" x14ac:dyDescent="0.25">
      <c r="C1166" s="253"/>
      <c r="D1166" s="253"/>
      <c r="E1166" s="253"/>
      <c r="F1166" s="253"/>
      <c r="G1166" s="253"/>
      <c r="H1166" s="253"/>
    </row>
    <row r="1167" spans="1:9" x14ac:dyDescent="0.25">
      <c r="H1167" s="253"/>
    </row>
    <row r="1168" spans="1:9" x14ac:dyDescent="0.25">
      <c r="H1168" s="253"/>
    </row>
  </sheetData>
  <mergeCells count="8">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PRESUPUESTO 2012 X MINERAL</vt:lpstr>
      <vt:lpstr>BIENIO 2013 - 2014 X MINERAL</vt:lpstr>
      <vt:lpstr>BIENIO 2015-2016 X MINERAL</vt:lpstr>
      <vt:lpstr>BIENIO 2017-2018 X MINERAL</vt:lpstr>
      <vt:lpstr>BIENIO 2019-2020 X MINERAL</vt:lpstr>
      <vt:lpstr>Hoja1</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2021-02-24T04:58:04Z</dcterms:modified>
</cp:coreProperties>
</file>